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P:\DeatonReview\Countries\Documents\"/>
    </mc:Choice>
  </mc:AlternateContent>
  <xr:revisionPtr revIDLastSave="0" documentId="13_ncr:1_{19B30BAB-0A5F-4EE5-AB0A-3AE0B1B8235B}" xr6:coauthVersionLast="36" xr6:coauthVersionMax="36" xr10:uidLastSave="{00000000-0000-0000-0000-000000000000}"/>
  <bookViews>
    <workbookView xWindow="0" yWindow="0" windowWidth="28800" windowHeight="14175" xr2:uid="{DE9886A6-D0C0-453A-8D50-61FCE091BDD1}"/>
  </bookViews>
  <sheets>
    <sheet name="Table 5.1" sheetId="1" r:id="rId1"/>
    <sheet name="Table 5.2" sheetId="2" r:id="rId2"/>
    <sheet name="Fig 5.1" sheetId="3" r:id="rId3"/>
    <sheet name="Fig 5.2" sheetId="4" r:id="rId4"/>
    <sheet name="Fig 5.3" sheetId="5" r:id="rId5"/>
    <sheet name="Fig 5.4" sheetId="6" r:id="rId6"/>
    <sheet name="Fig 5.5" sheetId="7" r:id="rId7"/>
    <sheet name="Fig 5.6" sheetId="11" r:id="rId8"/>
    <sheet name="Fig 5A.1" sheetId="8" r:id="rId9"/>
    <sheet name="Fig 5A.2" sheetId="9" r:id="rId10"/>
    <sheet name="Table 5A.1" sheetId="10" r:id="rId11"/>
  </sheets>
  <definedNames>
    <definedName name="_Ref111625561" localSheetId="2">'Fig 5.1'!$A$1</definedName>
    <definedName name="_Ref111626339" localSheetId="5">'Fig 5.4'!$A$1</definedName>
    <definedName name="_Ref111628607" localSheetId="6">'Fig 5.5'!$A$1</definedName>
    <definedName name="_Ref111628607" localSheetId="7">'Fig 5.6'!$A$1</definedName>
    <definedName name="_Ref112850546" localSheetId="10">'Table 5A.1'!$A$1</definedName>
    <definedName name="_Ref114654596" localSheetId="0">'Table 5.1'!$A$1</definedName>
    <definedName name="_Ref114654597" localSheetId="1">'Table 5.2'!$A$1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5" l="1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D14" i="5"/>
  <c r="C14" i="5"/>
  <c r="B14" i="5"/>
  <c r="G13" i="5"/>
  <c r="F13" i="5"/>
  <c r="E13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G5" i="5"/>
  <c r="F5" i="5"/>
  <c r="E5" i="5"/>
</calcChain>
</file>

<file path=xl/sharedStrings.xml><?xml version="1.0" encoding="utf-8"?>
<sst xmlns="http://schemas.openxmlformats.org/spreadsheetml/2006/main" count="290" uniqueCount="199">
  <si>
    <t>Parameter</t>
  </si>
  <si>
    <t>Frozen nominal value</t>
  </si>
  <si>
    <t>When frozen</t>
  </si>
  <si>
    <t>2022–23 value if CPI uprated</t>
  </si>
  <si>
    <t>Income tax personal allowance, until March 2026*</t>
  </si>
  <si>
    <t>£12,570 p.a.</t>
  </si>
  <si>
    <t>£12,950 p.a.</t>
  </si>
  <si>
    <t>Income tax higher-rate threshold, until March 2026*</t>
  </si>
  <si>
    <t>£50,270 p.a.</t>
  </si>
  <si>
    <t>£51,792 p.a.</t>
  </si>
  <si>
    <t>Additional-rate threshold</t>
  </si>
  <si>
    <t>£150,000 p.a.</t>
  </si>
  <si>
    <t>£193,571 p.a.</t>
  </si>
  <si>
    <t>Income tax threshold for personal allowance withdrawal</t>
  </si>
  <si>
    <t>£100,000 p.a.</t>
  </si>
  <si>
    <t>£129,047 p.a.</t>
  </si>
  <si>
    <t>NICs primary threshold, until March 2026*</t>
  </si>
  <si>
    <t>Personal savings allowance</t>
  </si>
  <si>
    <t>£1,000 p.a. for basic-rate taxpayers, £500 for higher-rate taxpayers</t>
  </si>
  <si>
    <t>£1,122 p.a. for basic-rate taxpayers, £561 for higher-rate taxpayers</t>
  </si>
  <si>
    <r>
      <t>Starting rate for savings in income tax</t>
    </r>
    <r>
      <rPr>
        <vertAlign val="superscript"/>
        <sz val="10"/>
        <color rgb="FF000000"/>
        <rFont val="Arial"/>
        <family val="2"/>
      </rPr>
      <t>†</t>
    </r>
  </si>
  <si>
    <t>£5,000 p.a.</t>
  </si>
  <si>
    <t>£5,603 p.a.</t>
  </si>
  <si>
    <r>
      <t>Pensions annual allowance</t>
    </r>
    <r>
      <rPr>
        <vertAlign val="superscript"/>
        <sz val="10"/>
        <color rgb="FF000000"/>
        <rFont val="Arial"/>
        <family val="2"/>
      </rPr>
      <t>†</t>
    </r>
  </si>
  <si>
    <t>£40,000 p.a.</t>
  </si>
  <si>
    <t>£45,368 p.a.</t>
  </si>
  <si>
    <r>
      <t>ISA allowance</t>
    </r>
    <r>
      <rPr>
        <vertAlign val="superscript"/>
        <sz val="10"/>
        <color rgb="FF000000"/>
        <rFont val="Arial"/>
        <family val="2"/>
      </rPr>
      <t>†</t>
    </r>
  </si>
  <si>
    <t>£20,000 p.a.</t>
  </si>
  <si>
    <t>£22,235 p.a.</t>
  </si>
  <si>
    <r>
      <t>Pensions minimum reduced annual allowance</t>
    </r>
    <r>
      <rPr>
        <vertAlign val="superscript"/>
        <sz val="10"/>
        <color rgb="FF000000"/>
        <rFont val="Arial"/>
        <family val="2"/>
      </rPr>
      <t>†</t>
    </r>
  </si>
  <si>
    <t>£4,000 p.a.</t>
  </si>
  <si>
    <t>£4,144 p.a.</t>
  </si>
  <si>
    <r>
      <t>Pensions lifetime allowance</t>
    </r>
    <r>
      <rPr>
        <vertAlign val="superscript"/>
        <sz val="10"/>
        <color rgb="FF000000"/>
        <rFont val="Arial"/>
        <family val="2"/>
      </rPr>
      <t>†</t>
    </r>
  </si>
  <si>
    <r>
      <t>Inheritance tax threshold, main</t>
    </r>
    <r>
      <rPr>
        <vertAlign val="superscript"/>
        <sz val="10"/>
        <color rgb="FF000000"/>
        <rFont val="Arial"/>
        <family val="2"/>
      </rPr>
      <t>†</t>
    </r>
  </si>
  <si>
    <r>
      <t>Inheritance tax threshold, for primary residence</t>
    </r>
    <r>
      <rPr>
        <vertAlign val="superscript"/>
        <sz val="10"/>
        <color rgb="FF000000"/>
        <rFont val="Arial"/>
        <family val="2"/>
      </rPr>
      <t>†</t>
    </r>
  </si>
  <si>
    <r>
      <t>Stamp duty thresholds (England and Northern Ireland non-first-time buyers only)</t>
    </r>
    <r>
      <rPr>
        <vertAlign val="superscript"/>
        <sz val="10"/>
        <color rgb="FF000000"/>
        <rFont val="Arial"/>
        <family val="2"/>
      </rPr>
      <t>*†‡</t>
    </r>
  </si>
  <si>
    <t>0% rate: £250,000</t>
  </si>
  <si>
    <t>5% rate: £925,000</t>
  </si>
  <si>
    <t>10% rate: £1,500,000</t>
  </si>
  <si>
    <t>0% rate: September 2022</t>
  </si>
  <si>
    <t>5% and 10% rates: December 2014</t>
  </si>
  <si>
    <t>5% rate: £1,049,142</t>
  </si>
  <si>
    <t>10% rate: £1,701,312</t>
  </si>
  <si>
    <r>
      <t>Student loan repayment threshold</t>
    </r>
    <r>
      <rPr>
        <vertAlign val="superscript"/>
        <sz val="10"/>
        <color rgb="FF000000"/>
        <rFont val="Arial"/>
        <family val="2"/>
      </rPr>
      <t>†</t>
    </r>
  </si>
  <si>
    <t>Plan 2: £27,295</t>
  </si>
  <si>
    <t>Postgraduate loans: £21,000</t>
  </si>
  <si>
    <t>Plan 2: April 2021</t>
  </si>
  <si>
    <t>Postgraduate loans: August 2016</t>
  </si>
  <si>
    <t>Plan 2: £28,121</t>
  </si>
  <si>
    <t>Postgraduate loans: £23,557</t>
  </si>
  <si>
    <r>
      <t>Corporation tax annual investment allowance</t>
    </r>
    <r>
      <rPr>
        <vertAlign val="superscript"/>
        <sz val="10"/>
        <color rgb="FF000000"/>
        <rFont val="Arial"/>
        <family val="2"/>
      </rPr>
      <t>*†‡</t>
    </r>
  </si>
  <si>
    <t>January 2019 (initially temporary, now permanent)</t>
  </si>
  <si>
    <r>
      <t>VAT registration threshold, until March 2024*</t>
    </r>
    <r>
      <rPr>
        <vertAlign val="superscript"/>
        <sz val="10"/>
        <color rgb="FF000000"/>
        <rFont val="Arial"/>
        <family val="2"/>
      </rPr>
      <t>†</t>
    </r>
  </si>
  <si>
    <t xml:space="preserve">Table 5.1. Frozen tax parameters </t>
  </si>
  <si>
    <t>Table 5.2. Frozen benefit parameters</t>
  </si>
  <si>
    <t>Benefit cap</t>
  </si>
  <si>
    <t>Couples &amp; lone parents: £20,000 p.a., + £3,000 in London</t>
  </si>
  <si>
    <t>Single adults: £13,400 p.a., + £2,010 in London</t>
  </si>
  <si>
    <t>Couples &amp; lone parents: £22,435 p.a., + £3,365 in London</t>
  </si>
  <si>
    <t>Single adults: £15,032</t>
  </si>
  <si>
    <t>p.a., + £2,255 in London</t>
  </si>
  <si>
    <t>Asset limits for most means-tested benefits</t>
  </si>
  <si>
    <t>Working-age benefits: lower capital limit of £6,000, upper capital limit of £16,000</t>
  </si>
  <si>
    <t>Pension credit capital limit: £10,000</t>
  </si>
  <si>
    <t>Working-age benefits: lower capital limit of £8,580, upper capital limit of £22,880</t>
  </si>
  <si>
    <t>Pension credit capital limit: £14,300</t>
  </si>
  <si>
    <t>Earnings disregards for legacy benefits</t>
  </si>
  <si>
    <t>Single person: £5 p.w.</t>
  </si>
  <si>
    <t>Couple: £10 p.w.</t>
  </si>
  <si>
    <t>Disabled: £20 p.w.</t>
  </si>
  <si>
    <t>Lone parent: £25 p.w.</t>
  </si>
  <si>
    <t>Single person: April 1988</t>
  </si>
  <si>
    <t xml:space="preserve">Couple: April 1988 </t>
  </si>
  <si>
    <t xml:space="preserve">Disabled: April 2001 </t>
  </si>
  <si>
    <t xml:space="preserve">Lone parent: April 1989 </t>
  </si>
  <si>
    <t>Single person: £12 p.w.</t>
  </si>
  <si>
    <t>Couple: £23 p.w.</t>
  </si>
  <si>
    <t>Disabled: £31 p.w.</t>
  </si>
  <si>
    <t>Lone parent: £56 p.w.</t>
  </si>
  <si>
    <t>Local housing allowance rates*</t>
  </si>
  <si>
    <r>
      <t>30</t>
    </r>
    <r>
      <rPr>
        <vertAlign val="superscript"/>
        <sz val="9.5"/>
        <color rgb="FF000000"/>
        <rFont val="Arial"/>
        <family val="2"/>
        <scheme val="minor"/>
      </rPr>
      <t>th</t>
    </r>
    <r>
      <rPr>
        <sz val="9.5"/>
        <color rgb="FF000000"/>
        <rFont val="Arial"/>
        <family val="2"/>
        <scheme val="minor"/>
      </rPr>
      <t xml:space="preserve"> percentile of 2019 local rents</t>
    </r>
  </si>
  <si>
    <t>Full-time earnings disregard for housing benefit</t>
  </si>
  <si>
    <t>£17.10 p.w.</t>
  </si>
  <si>
    <t>£22 p.w.</t>
  </si>
  <si>
    <t>Child benefit taper thresholds</t>
  </si>
  <si>
    <t>Child benefit tapered away for incomes of £50,000–£60,000</t>
  </si>
  <si>
    <t>Child benefit tapered away for incomes of £56,710–£68,052</t>
  </si>
  <si>
    <t xml:space="preserve">Maximum childcare support for tax credits &amp; universal credit (UC) </t>
  </si>
  <si>
    <t>UC: 1 child, £646 p.m.; 2+ children, £1,108 p.m.</t>
  </si>
  <si>
    <t>Tax credits: 1 child, £122.50 p.w.; 2+ children, £210 p.w.</t>
  </si>
  <si>
    <t>UC: April 2015</t>
  </si>
  <si>
    <t>Tax credits: April 2005</t>
  </si>
  <si>
    <t>UC: 1 child, £724 p.m.;</t>
  </si>
  <si>
    <t>2+ children, £1,242 p.m.</t>
  </si>
  <si>
    <t>Tax credits: 1 child, £180 p.w.; 2+ children, £308 p.w.</t>
  </si>
  <si>
    <t>Free school meals earnings threshold for universal credit</t>
  </si>
  <si>
    <t>£7,400 p.a.</t>
  </si>
  <si>
    <t>£7,990 p.a.</t>
  </si>
  <si>
    <t>Family premium for tax credits &amp; universal credit</t>
  </si>
  <si>
    <t>£545 p.a. (or monthly equivalent for UC)</t>
  </si>
  <si>
    <t>£819 p.a. (or monthly equivalent for UC)</t>
  </si>
  <si>
    <t>Sure Start maternity grant</t>
  </si>
  <si>
    <t>£500 one-off payment</t>
  </si>
  <si>
    <t>£758 one-off payment</t>
  </si>
  <si>
    <t>Maximum income for eligibility for ‘tax-free childcare’</t>
  </si>
  <si>
    <t>£107,973 p.a.</t>
  </si>
  <si>
    <t>Maximum income for eligibility to extra 15 hours p.w. childcare for 3- &amp; 4-year-olds</t>
  </si>
  <si>
    <t>£111,177 p.a.</t>
  </si>
  <si>
    <t xml:space="preserve">Winter fuel payment </t>
  </si>
  <si>
    <t>£100–£300 p.a.</t>
  </si>
  <si>
    <t>£125–£376 p.a.</t>
  </si>
  <si>
    <r>
      <t>Cold weather payment</t>
    </r>
    <r>
      <rPr>
        <vertAlign val="superscript"/>
        <sz val="9.5"/>
        <color rgb="FF000000"/>
        <rFont val="Arial"/>
        <family val="2"/>
        <scheme val="minor"/>
      </rPr>
      <t>†</t>
    </r>
  </si>
  <si>
    <t>£25 p.w.</t>
  </si>
  <si>
    <t>£58 p.w.</t>
  </si>
  <si>
    <r>
      <t>Christmas bonus</t>
    </r>
    <r>
      <rPr>
        <vertAlign val="superscript"/>
        <sz val="9.5"/>
        <color rgb="FF000000"/>
        <rFont val="Arial"/>
        <family val="2"/>
        <scheme val="minor"/>
      </rPr>
      <t>†</t>
    </r>
  </si>
  <si>
    <t>£10 p.a.</t>
  </si>
  <si>
    <t>£56 p.a.</t>
  </si>
  <si>
    <t>As a share of adults</t>
  </si>
  <si>
    <t>Taxpayers</t>
  </si>
  <si>
    <t>Historical</t>
  </si>
  <si>
    <t>With freeze</t>
  </si>
  <si>
    <t>With CPI uprating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</si>
  <si>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</si>
  <si>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</si>
  <si>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</si>
  <si>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</si>
  <si>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</si>
  <si>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</si>
  <si>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</si>
  <si>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</si>
  <si>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</si>
  <si>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</si>
  <si>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</si>
  <si>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</si>
  <si>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</si>
  <si>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</si>
  <si>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</si>
  <si>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</si>
  <si>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</si>
  <si>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</si>
  <si>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</si>
  <si>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</si>
  <si>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</si>
  <si>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</si>
  <si>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</si>
  <si>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</si>
  <si>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</si>
  <si>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</si>
  <si>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</si>
  <si>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</si>
  <si>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</si>
  <si>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</si>
  <si>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</si>
  <si>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</si>
  <si>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</si>
  <si>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2023–24</t>
  </si>
  <si>
    <t>2024–25</t>
  </si>
  <si>
    <t>2025–26</t>
  </si>
  <si>
    <t>Figure 5.1. Number of income tax payers, as a share of adults</t>
  </si>
  <si>
    <t>Figure 5.2. Number of higher-rate taxpayers, as a share of adults</t>
  </si>
  <si>
    <t xml:space="preserve"> </t>
  </si>
  <si>
    <t>1 child</t>
  </si>
  <si>
    <t>2 children</t>
  </si>
  <si>
    <t>3 children</t>
  </si>
  <si>
    <t>Figure 5.3. Marginal tax rates by number of children</t>
  </si>
  <si>
    <t>Column1</t>
  </si>
  <si>
    <t>Tax freezes (temporary)</t>
  </si>
  <si>
    <t>Tax freezes (default)</t>
  </si>
  <si>
    <t>Benefit freezes</t>
  </si>
  <si>
    <t>Roll-out of UC</t>
  </si>
  <si>
    <t>Other benefit roll-outs</t>
  </si>
  <si>
    <t>Total (%, right axis)</t>
  </si>
  <si>
    <t>Poorest</t>
  </si>
  <si>
    <t>Richest</t>
  </si>
  <si>
    <t>All</t>
  </si>
  <si>
    <t>Figure 5.4. Changes in income by decile: freezes and roll-outs to 2025–26</t>
  </si>
  <si>
    <t>Freezes and roll-outs</t>
  </si>
  <si>
    <t>Discretionary changes to income tax and National Insurance</t>
  </si>
  <si>
    <t>Figure 5.5. Changes in income by decile: freezes, roll-outs and planned discretionary tax changes to 2025–26</t>
  </si>
  <si>
    <t>Single, no children</t>
  </si>
  <si>
    <t>Couple, no children</t>
  </si>
  <si>
    <t>Lone parent</t>
  </si>
  <si>
    <t>Couple with children</t>
  </si>
  <si>
    <t>Pensioner</t>
  </si>
  <si>
    <t>Multiple tax unit</t>
  </si>
  <si>
    <t>Figure 5A.1 Changes in income by household type: freezes and roll-outs to 2025-26</t>
  </si>
  <si>
    <t>Figure 5A.2. Changes in income by household type, freezes and roll-outs to 2030–31</t>
  </si>
  <si>
    <t>£ billion</t>
  </si>
  <si>
    <t>2030–31</t>
  </si>
  <si>
    <t>Roll-out of universal credit</t>
  </si>
  <si>
    <t>–1</t>
  </si>
  <si>
    <t>Sub-total</t>
  </si>
  <si>
    <t>–20</t>
  </si>
  <si>
    <t>Total</t>
  </si>
  <si>
    <t>Table 5A.1. Exchequer impact of policy measures</t>
  </si>
  <si>
    <t>1 children (2025)</t>
  </si>
  <si>
    <t>2 children (2025)</t>
  </si>
  <si>
    <t>3 children (2025)</t>
  </si>
  <si>
    <t>Figure 5.6. Changes in income by decile: freezes, roll-outs and planned discretionary tax changes to 2030–31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</si>
</sst>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9.5"/>
      <color rgb="FF000000"/>
      <name val="Arial"/>
      <family val="2"/>
      <scheme val="minor"/>
    </font>
    <font>
      <sz val="9.5"/>
      <color rgb="FF000000"/>
      <name val="Arial"/>
      <family val="2"/>
      <scheme val="minor"/>
    </font>
    <font>
      <vertAlign val="superscript"/>
      <sz val="9.5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FA9B4"/>
        <bgColor indexed="64"/>
      </patternFill>
    </fill>
    <fill>
      <patternFill patternType="solid">
        <fgColor rgb="FFD4E2E6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40646D"/>
      </right>
      <top/>
      <bottom/>
      <diagonal/>
    </border>
    <border>
      <left/>
      <right style="medium">
        <color rgb="FF40646D"/>
      </right>
      <top/>
      <bottom style="medium">
        <color rgb="FF40646D"/>
      </bottom>
      <diagonal/>
    </border>
    <border>
      <left/>
      <right/>
      <top/>
      <bottom style="medium">
        <color rgb="FF40646D"/>
      </bottom>
      <diagonal/>
    </border>
    <border>
      <left style="medium">
        <color rgb="FF40646D"/>
      </left>
      <right style="medium">
        <color rgb="FF40646D"/>
      </right>
      <top/>
      <bottom/>
      <diagonal/>
    </border>
    <border>
      <left/>
      <right style="medium">
        <color rgb="FF40646D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40646D"/>
      </right>
      <top style="medium">
        <color indexed="64"/>
      </top>
      <bottom style="medium">
        <color rgb="FF40646D"/>
      </bottom>
      <diagonal/>
    </border>
    <border>
      <left/>
      <right/>
      <top style="medium">
        <color indexed="64"/>
      </top>
      <bottom style="medium">
        <color rgb="FF40646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3" fillId="3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3" fillId="3" borderId="1" xfId="0" applyNumberFormat="1" applyFont="1" applyFill="1" applyBorder="1" applyAlignment="1">
      <alignment vertical="center" wrapText="1"/>
    </xf>
    <xf numFmtId="6" fontId="3" fillId="3" borderId="0" xfId="0" applyNumberFormat="1" applyFont="1" applyFill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17" fontId="3" fillId="0" borderId="2" xfId="0" applyNumberFormat="1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7" fontId="6" fillId="0" borderId="1" xfId="0" applyNumberFormat="1" applyFont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" fontId="6" fillId="3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9" fontId="0" fillId="0" borderId="0" xfId="1" applyFont="1"/>
    <xf numFmtId="9" fontId="0" fillId="0" borderId="0" xfId="0" applyNumberFormat="1"/>
    <xf numFmtId="9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" fontId="6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" fontId="6" fillId="3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4">
    <dxf>
      <numFmt numFmtId="14" formatCode="0.00%"/>
    </dxf>
    <dxf>
      <numFmt numFmtId="1" formatCode="0"/>
    </dxf>
    <dxf>
      <numFmt numFmtId="1" formatCode="0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811988605532E-2"/>
          <c:y val="4.4597607946482869E-2"/>
          <c:w val="0.90694618813702943"/>
          <c:h val="0.74678008143772212"/>
        </c:manualLayout>
      </c:layout>
      <c:lineChart>
        <c:grouping val="standard"/>
        <c:varyColors val="0"/>
        <c:ser>
          <c:idx val="3"/>
          <c:order val="0"/>
          <c:tx>
            <c:strRef>
              <c:f>'Fig 5.1'!$B$4</c:f>
              <c:strCache>
                <c:ptCount val="1"/>
                <c:pt idx="0">
                  <c:v>Historical</c:v>
                </c:pt>
              </c:strCache>
            </c:strRef>
          </c:tx>
          <c:spPr>
            <a:ln>
              <a:solidFill>
                <a:srgbClr val="24765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6300-4F26-AF7F-F1F6599BBD39}"/>
              </c:ext>
            </c:extLst>
          </c:dPt>
          <c:dLbls>
            <c:dLbl>
              <c:idx val="28"/>
              <c:layout>
                <c:manualLayout>
                  <c:x val="-0.13807853343894996"/>
                  <c:y val="-7.331214654320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0-4F26-AF7F-F1F6599BBD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5.1'!$B$5:$B$40</c:f>
              <c:numCache>
                <c:formatCode>0%</c:formatCode>
                <c:ptCount val="36"/>
                <c:pt idx="0">
                  <c:v>0.58146982650588985</c:v>
                </c:pt>
                <c:pt idx="1">
                  <c:v>0.57153658834910437</c:v>
                </c:pt>
                <c:pt idx="2">
                  <c:v>0.56436606026940705</c:v>
                </c:pt>
                <c:pt idx="3">
                  <c:v>0.55506216696269983</c:v>
                </c:pt>
                <c:pt idx="4">
                  <c:v>0.56074559216286002</c:v>
                </c:pt>
                <c:pt idx="5">
                  <c:v>0.57000198837902927</c:v>
                </c:pt>
                <c:pt idx="6">
                  <c:v>0.5658175733691464</c:v>
                </c:pt>
                <c:pt idx="7">
                  <c:v>0.57476937927100813</c:v>
                </c:pt>
                <c:pt idx="8">
                  <c:v>0.58771800459905721</c:v>
                </c:pt>
                <c:pt idx="9">
                  <c:v>0.59134291366828273</c:v>
                </c:pt>
                <c:pt idx="10">
                  <c:v>0.63327047457462271</c:v>
                </c:pt>
                <c:pt idx="11">
                  <c:v>0.61396447163634416</c:v>
                </c:pt>
                <c:pt idx="12">
                  <c:v>0.61619483696955801</c:v>
                </c:pt>
                <c:pt idx="13">
                  <c:v>0.60339808394643524</c:v>
                </c:pt>
                <c:pt idx="14">
                  <c:v>0.63612363472227329</c:v>
                </c:pt>
                <c:pt idx="15">
                  <c:v>0.64662678095257897</c:v>
                </c:pt>
                <c:pt idx="16">
                  <c:v>0.65509942369791263</c:v>
                </c:pt>
                <c:pt idx="17">
                  <c:v>0.66299131481377593</c:v>
                </c:pt>
                <c:pt idx="18">
                  <c:v>0.63780538344131887</c:v>
                </c:pt>
                <c:pt idx="19">
                  <c:v>0.61351230783882271</c:v>
                </c:pt>
                <c:pt idx="20">
                  <c:v>0.62194800872316858</c:v>
                </c:pt>
                <c:pt idx="21">
                  <c:v>0.60705205274257446</c:v>
                </c:pt>
                <c:pt idx="22">
                  <c:v>0.59936244289162999</c:v>
                </c:pt>
                <c:pt idx="23">
                  <c:v>0.59149435015881813</c:v>
                </c:pt>
                <c:pt idx="24">
                  <c:v>0.59282431545205272</c:v>
                </c:pt>
                <c:pt idx="25">
                  <c:v>0.59402335853142096</c:v>
                </c:pt>
                <c:pt idx="26">
                  <c:v>0.59378806333739342</c:v>
                </c:pt>
                <c:pt idx="27">
                  <c:v>0.59065739031662645</c:v>
                </c:pt>
                <c:pt idx="28">
                  <c:v>0.59506155403337802</c:v>
                </c:pt>
                <c:pt idx="29">
                  <c:v>0.59021093014432058</c:v>
                </c:pt>
                <c:pt idx="30">
                  <c:v>0.60144196645373382</c:v>
                </c:pt>
                <c:pt idx="31">
                  <c:v>0.6086240350656783</c:v>
                </c:pt>
                <c:pt idx="32">
                  <c:v>0.63282009762180624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A-4C8C-A26F-97E7BBB06C70}"/>
            </c:ext>
          </c:extLst>
        </c:ser>
        <c:ser>
          <c:idx val="0"/>
          <c:order val="1"/>
          <c:tx>
            <c:strRef>
              <c:f>'Fig 5.1'!$C$4</c:f>
              <c:strCache>
                <c:ptCount val="1"/>
                <c:pt idx="0">
                  <c:v>With freeze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65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300-4F26-AF7F-F1F6599BBD39}"/>
              </c:ext>
            </c:extLst>
          </c:dPt>
          <c:dLbls>
            <c:dLbl>
              <c:idx val="34"/>
              <c:layout>
                <c:manualLayout>
                  <c:x val="-1.6874291075729374E-3"/>
                  <c:y val="-6.627453546818709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93954017601371"/>
                      <c:h val="8.5066186106424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300-4F26-AF7F-F1F6599BBD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5.1'!$C$5:$C$40</c:f>
              <c:numCache>
                <c:formatCode>General</c:formatCode>
                <c:ptCount val="36"/>
                <c:pt idx="32" formatCode="0%">
                  <c:v>0.63282009762180624</c:v>
                </c:pt>
                <c:pt idx="33" formatCode="0%">
                  <c:v>0.64570812840959757</c:v>
                </c:pt>
                <c:pt idx="34" formatCode="0%">
                  <c:v>0.65702109753622984</c:v>
                </c:pt>
                <c:pt idx="35" formatCode="0%">
                  <c:v>0.65935309034902823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A-4C8C-A26F-97E7BBB06C70}"/>
            </c:ext>
          </c:extLst>
        </c:ser>
        <c:ser>
          <c:idx val="6"/>
          <c:order val="2"/>
          <c:tx>
            <c:strRef>
              <c:f>'Fig 5.1'!$D$4</c:f>
              <c:strCache>
                <c:ptCount val="1"/>
                <c:pt idx="0">
                  <c:v>With CPI uprating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8C7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300-4F26-AF7F-F1F6599BBD39}"/>
              </c:ext>
            </c:extLst>
          </c:dPt>
          <c:dLbls>
            <c:dLbl>
              <c:idx val="34"/>
              <c:layout>
                <c:manualLayout>
                  <c:x val="-6.7896344913432162E-3"/>
                  <c:y val="7.80458139063449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00-4F26-AF7F-F1F6599BBD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5.1'!$A$5:$A$40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5.1'!$D$5:$D$40</c:f>
              <c:numCache>
                <c:formatCode>General</c:formatCode>
                <c:ptCount val="36"/>
                <c:pt idx="31" formatCode="0%">
                  <c:v>0.6086240350656783</c:v>
                </c:pt>
                <c:pt idx="32" formatCode="0%">
                  <c:v>0.61250926415864293</c:v>
                </c:pt>
                <c:pt idx="33" formatCode="0%">
                  <c:v>0.6044121567210492</c:v>
                </c:pt>
                <c:pt idx="34" formatCode="0%">
                  <c:v>0.58931692728432217</c:v>
                </c:pt>
                <c:pt idx="35" formatCode="0%">
                  <c:v>0.59351530633611127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AA-4C8C-A26F-97E7BBB0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158485394712101E-2"/>
          <c:y val="4.4597607946482869E-2"/>
          <c:w val="0.89563013065145736"/>
          <c:h val="0.74678008143772212"/>
        </c:manualLayout>
      </c:layout>
      <c:lineChart>
        <c:grouping val="standard"/>
        <c:varyColors val="0"/>
        <c:ser>
          <c:idx val="3"/>
          <c:order val="0"/>
          <c:tx>
            <c:strRef>
              <c:f>'Fig 5.2'!$B$4</c:f>
              <c:strCache>
                <c:ptCount val="1"/>
                <c:pt idx="0">
                  <c:v>Historical</c:v>
                </c:pt>
              </c:strCache>
            </c:strRef>
          </c:tx>
          <c:spPr>
            <a:ln>
              <a:solidFill>
                <a:srgbClr val="24765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CCA4-4CC7-9AA4-DECB5A18B178}"/>
              </c:ext>
            </c:extLst>
          </c:dPt>
          <c:dLbls>
            <c:dLbl>
              <c:idx val="28"/>
              <c:layout>
                <c:manualLayout>
                  <c:x val="-9.2814303496661851E-2"/>
                  <c:y val="-0.1341270664702286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4-4CC7-9AA4-DECB5A18B1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5.2'!$B$5:$B$40</c:f>
              <c:numCache>
                <c:formatCode>0%</c:formatCode>
                <c:ptCount val="36"/>
                <c:pt idx="0">
                  <c:v>3.7873513603831906E-2</c:v>
                </c:pt>
                <c:pt idx="1">
                  <c:v>3.602681996597467E-2</c:v>
                </c:pt>
                <c:pt idx="2">
                  <c:v>3.8216914317455906E-2</c:v>
                </c:pt>
                <c:pt idx="3">
                  <c:v>3.8632326820603906E-2</c:v>
                </c:pt>
                <c:pt idx="4">
                  <c:v>4.4327714795483003E-2</c:v>
                </c:pt>
                <c:pt idx="5">
                  <c:v>4.7058303691757064E-2</c:v>
                </c:pt>
                <c:pt idx="6">
                  <c:v>4.5793795821316131E-2</c:v>
                </c:pt>
                <c:pt idx="7">
                  <c:v>4.6508056643302952E-2</c:v>
                </c:pt>
                <c:pt idx="8">
                  <c:v>5.1343394453820988E-2</c:v>
                </c:pt>
                <c:pt idx="9">
                  <c:v>5.4568776224536382E-2</c:v>
                </c:pt>
                <c:pt idx="10">
                  <c:v>6.2246381118597725E-2</c:v>
                </c:pt>
                <c:pt idx="11">
                  <c:v>6.4401867654161976E-2</c:v>
                </c:pt>
                <c:pt idx="12">
                  <c:v>6.4817726795413713E-2</c:v>
                </c:pt>
                <c:pt idx="13">
                  <c:v>6.2668713280050817E-2</c:v>
                </c:pt>
                <c:pt idx="14">
                  <c:v>6.991061728135875E-2</c:v>
                </c:pt>
                <c:pt idx="15">
                  <c:v>7.4642769891310565E-2</c:v>
                </c:pt>
                <c:pt idx="16">
                  <c:v>7.766430274657643E-2</c:v>
                </c:pt>
                <c:pt idx="17">
                  <c:v>7.8946965794748095E-2</c:v>
                </c:pt>
                <c:pt idx="18">
                  <c:v>7.1361426419900342E-2</c:v>
                </c:pt>
                <c:pt idx="19">
                  <c:v>6.395765562110603E-2</c:v>
                </c:pt>
                <c:pt idx="20">
                  <c:v>6.4698489341937282E-2</c:v>
                </c:pt>
                <c:pt idx="21">
                  <c:v>7.552673591264758E-2</c:v>
                </c:pt>
                <c:pt idx="22">
                  <c:v>7.8210922694976426E-2</c:v>
                </c:pt>
                <c:pt idx="23">
                  <c:v>8.7770757025211477E-2</c:v>
                </c:pt>
                <c:pt idx="24">
                  <c:v>8.9367782798439738E-2</c:v>
                </c:pt>
                <c:pt idx="25">
                  <c:v>9.3357477508551057E-2</c:v>
                </c:pt>
                <c:pt idx="26">
                  <c:v>9.0704933008526181E-2</c:v>
                </c:pt>
                <c:pt idx="27">
                  <c:v>8.7121965071702404E-2</c:v>
                </c:pt>
                <c:pt idx="28">
                  <c:v>8.7168985241155281E-2</c:v>
                </c:pt>
                <c:pt idx="29">
                  <c:v>7.9650370287095457E-2</c:v>
                </c:pt>
                <c:pt idx="30">
                  <c:v>8.5864245956143295E-2</c:v>
                </c:pt>
                <c:pt idx="31">
                  <c:v>9.907356998943749E-2</c:v>
                </c:pt>
                <c:pt idx="32">
                  <c:v>0.11426125233236084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7-41B6-A465-F5ACB3210B67}"/>
            </c:ext>
          </c:extLst>
        </c:ser>
        <c:ser>
          <c:idx val="0"/>
          <c:order val="1"/>
          <c:tx>
            <c:strRef>
              <c:f>'Fig 5.2'!$C$4</c:f>
              <c:strCache>
                <c:ptCount val="1"/>
                <c:pt idx="0">
                  <c:v>With freeze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65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CA4-4CC7-9AA4-DECB5A18B178}"/>
              </c:ext>
            </c:extLst>
          </c:dPt>
          <c:dLbls>
            <c:dLbl>
              <c:idx val="34"/>
              <c:layout>
                <c:manualLayout>
                  <c:x val="-1.6873400047580903E-3"/>
                  <c:y val="-5.00572234876478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67734712407297"/>
                      <c:h val="6.07402181356156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CA4-4CC7-9AA4-DECB5A18B1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5.2'!$C$5:$C$40</c:f>
              <c:numCache>
                <c:formatCode>0%</c:formatCode>
                <c:ptCount val="36"/>
                <c:pt idx="32">
                  <c:v>0.11426125233236084</c:v>
                </c:pt>
                <c:pt idx="33">
                  <c:v>0.1285416491337823</c:v>
                </c:pt>
                <c:pt idx="34">
                  <c:v>0.14107682155776316</c:v>
                </c:pt>
                <c:pt idx="35">
                  <c:v>0.14366075259060729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A7-41B6-A465-F5ACB3210B67}"/>
            </c:ext>
          </c:extLst>
        </c:ser>
        <c:ser>
          <c:idx val="6"/>
          <c:order val="2"/>
          <c:tx>
            <c:strRef>
              <c:f>'Fig 5.2'!$D$4</c:f>
              <c:strCache>
                <c:ptCount val="1"/>
                <c:pt idx="0">
                  <c:v>With CPI uprating</c:v>
                </c:pt>
              </c:strCache>
            </c:strRef>
          </c:tx>
          <c:spPr>
            <a:ln>
              <a:noFill/>
              <a:prstDash val="sysDot"/>
            </a:ln>
          </c:spPr>
          <c:marker>
            <c:symbol val="none"/>
          </c:marker>
          <c:dPt>
            <c:idx val="34"/>
            <c:marker>
              <c:symbol val="diamond"/>
              <c:size val="10"/>
              <c:spPr>
                <a:solidFill>
                  <a:srgbClr val="2478C7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CA4-4CC7-9AA4-DECB5A18B178}"/>
              </c:ext>
            </c:extLst>
          </c:dPt>
          <c:dLbls>
            <c:dLbl>
              <c:idx val="34"/>
              <c:layout>
                <c:manualLayout>
                  <c:x val="-2.9421749462487105E-2"/>
                  <c:y val="7.39914859112102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4-4CC7-9AA4-DECB5A18B1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5.2'!$A$5:$A$40</c:f>
              <c:strCache>
                <c:ptCount val="36"/>
                <c:pt idx="0">
                  <c:v>1990–91</c:v>
                </c:pt>
                <c:pt idx="1">
                  <c:v>1991–92</c:v>
                </c:pt>
                <c:pt idx="2">
                  <c:v>1992–93</c:v>
                </c:pt>
                <c:pt idx="3">
                  <c:v>1993–94</c:v>
                </c:pt>
                <c:pt idx="4">
                  <c:v>1994–95</c:v>
                </c:pt>
                <c:pt idx="5">
                  <c:v>1995–96</c:v>
                </c:pt>
                <c:pt idx="6">
                  <c:v>1996–97</c:v>
                </c:pt>
                <c:pt idx="7">
                  <c:v>1997–98</c:v>
                </c:pt>
                <c:pt idx="8">
                  <c:v>1998–99</c:v>
                </c:pt>
                <c:pt idx="9">
                  <c:v>1999–00</c:v>
                </c:pt>
                <c:pt idx="10">
                  <c:v>2000–01</c:v>
                </c:pt>
                <c:pt idx="11">
                  <c:v>2001–02</c:v>
                </c:pt>
                <c:pt idx="12">
                  <c:v>2002–03</c:v>
                </c:pt>
                <c:pt idx="13">
                  <c:v>2003–04</c:v>
                </c:pt>
                <c:pt idx="14">
                  <c:v>2004–05</c:v>
                </c:pt>
                <c:pt idx="15">
                  <c:v>2005–06</c:v>
                </c:pt>
                <c:pt idx="16">
                  <c:v>2006–07</c:v>
                </c:pt>
                <c:pt idx="17">
                  <c:v>2007–08</c:v>
                </c:pt>
                <c:pt idx="18">
                  <c:v>2008–09</c:v>
                </c:pt>
                <c:pt idx="19">
                  <c:v>2009–10</c:v>
                </c:pt>
                <c:pt idx="20">
                  <c:v>2010–11</c:v>
                </c:pt>
                <c:pt idx="21">
                  <c:v>2011–12</c:v>
                </c:pt>
                <c:pt idx="22">
                  <c:v>2012–13</c:v>
                </c:pt>
                <c:pt idx="23">
                  <c:v>2013–14</c:v>
                </c:pt>
                <c:pt idx="24">
                  <c:v>2014–15</c:v>
                </c:pt>
                <c:pt idx="25">
                  <c:v>2015–16</c:v>
                </c:pt>
                <c:pt idx="26">
                  <c:v>2016–17</c:v>
                </c:pt>
                <c:pt idx="27">
                  <c:v>2017–18</c:v>
                </c:pt>
                <c:pt idx="28">
                  <c:v>2018–19</c:v>
                </c:pt>
                <c:pt idx="29">
                  <c:v>2019–20</c:v>
                </c:pt>
                <c:pt idx="30">
                  <c:v>2020–21</c:v>
                </c:pt>
                <c:pt idx="31">
                  <c:v>2021–22</c:v>
                </c:pt>
                <c:pt idx="32">
                  <c:v>2022–23</c:v>
                </c:pt>
                <c:pt idx="33">
                  <c:v>2023–24</c:v>
                </c:pt>
                <c:pt idx="34">
                  <c:v>2024–25</c:v>
                </c:pt>
                <c:pt idx="35">
                  <c:v>2025–26</c:v>
                </c:pt>
              </c:strCache>
            </c:strRef>
          </c:cat>
          <c:val>
            <c:numRef>
              <c:f>'Fig 5.2'!$D$5:$D$40</c:f>
              <c:numCache>
                <c:formatCode>0%</c:formatCode>
                <c:ptCount val="36"/>
                <c:pt idx="31">
                  <c:v>9.907356998943749E-2</c:v>
                </c:pt>
                <c:pt idx="32">
                  <c:v>0.10261354717158505</c:v>
                </c:pt>
                <c:pt idx="33">
                  <c:v>9.5235970487012322E-2</c:v>
                </c:pt>
                <c:pt idx="34">
                  <c:v>8.3837001521591764E-2</c:v>
                </c:pt>
                <c:pt idx="35">
                  <c:v>8.5307443546398271E-2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A7-41B6-A465-F5ACB321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964256"/>
        <c:axId val="1"/>
      </c:lineChart>
      <c:catAx>
        <c:axId val="10869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>
            <a:solidFill>
              <a:srgbClr val="FFFFFF">
                <a:lumMod val="75000"/>
              </a:srgb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86964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29352644488236E-2"/>
          <c:y val="5.0009863830429789E-2"/>
          <c:w val="0.87844638901527716"/>
          <c:h val="0.66922825877820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5.3'!$B$2</c:f>
              <c:strCache>
                <c:ptCount val="1"/>
                <c:pt idx="0">
                  <c:v>1 child</c:v>
                </c:pt>
              </c:strCache>
            </c:strRef>
          </c:tx>
          <c:spPr>
            <a:ln>
              <a:solidFill>
                <a:srgbClr val="309E75">
                  <a:lumMod val="60000"/>
                  <a:lumOff val="40000"/>
                </a:srgbClr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5.3'!$B$3:$B$20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0.4336714285714286</c:v>
                </c:pt>
                <c:pt idx="13">
                  <c:v>0.4336714285714286</c:v>
                </c:pt>
                <c:pt idx="14">
                  <c:v>0.53367142857142857</c:v>
                </c:pt>
                <c:pt idx="15">
                  <c:v>0.53367142857142857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53-4E72-93BD-B38421DF4958}"/>
            </c:ext>
          </c:extLst>
        </c:ser>
        <c:ser>
          <c:idx val="3"/>
          <c:order val="1"/>
          <c:tx>
            <c:strRef>
              <c:f>'Fig 5.3'!$C$2</c:f>
              <c:strCache>
                <c:ptCount val="1"/>
                <c:pt idx="0">
                  <c:v>2 children</c:v>
                </c:pt>
              </c:strCache>
            </c:strRef>
          </c:tx>
          <c:spPr>
            <a:ln>
              <a:solidFill>
                <a:srgbClr val="309E75"/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0.50901785714285719</c:v>
                </c:pt>
                <c:pt idx="13">
                  <c:v>0.50901785714285719</c:v>
                </c:pt>
                <c:pt idx="14">
                  <c:v>0.60901785714285717</c:v>
                </c:pt>
                <c:pt idx="15">
                  <c:v>0.60901785714285717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53-4E72-93BD-B38421DF4958}"/>
            </c:ext>
          </c:extLst>
        </c:ser>
        <c:ser>
          <c:idx val="5"/>
          <c:order val="2"/>
          <c:tx>
            <c:strRef>
              <c:f>'Fig 5.3'!$D$2</c:f>
              <c:strCache>
                <c:ptCount val="1"/>
                <c:pt idx="0">
                  <c:v>3 children</c:v>
                </c:pt>
              </c:strCache>
            </c:strRef>
          </c:tx>
          <c:spPr>
            <a:ln>
              <a:solidFill>
                <a:srgbClr val="309E75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5.3'!$D$3:$D$20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0.32</c:v>
                </c:pt>
                <c:pt idx="5" formatCode="0.00%">
                  <c:v>0.32</c:v>
                </c:pt>
                <c:pt idx="6" formatCode="0.00%">
                  <c:v>0.32</c:v>
                </c:pt>
                <c:pt idx="7" formatCode="0.00%">
                  <c:v>0.32</c:v>
                </c:pt>
                <c:pt idx="8" formatCode="0.00%">
                  <c:v>0.32</c:v>
                </c:pt>
                <c:pt idx="9" formatCode="0.00%">
                  <c:v>0.32</c:v>
                </c:pt>
                <c:pt idx="10" formatCode="0.00%">
                  <c:v>0.32</c:v>
                </c:pt>
                <c:pt idx="11" formatCode="0.00%">
                  <c:v>0.32</c:v>
                </c:pt>
                <c:pt idx="12">
                  <c:v>0.58436428571428567</c:v>
                </c:pt>
                <c:pt idx="13">
                  <c:v>0.58436428571428567</c:v>
                </c:pt>
                <c:pt idx="14">
                  <c:v>0.68436428571428576</c:v>
                </c:pt>
                <c:pt idx="15">
                  <c:v>0.68436428571428576</c:v>
                </c:pt>
                <c:pt idx="16">
                  <c:v>0.42000000000000004</c:v>
                </c:pt>
                <c:pt idx="17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53-4E72-93BD-B38421DF4958}"/>
            </c:ext>
          </c:extLst>
        </c:ser>
        <c:ser>
          <c:idx val="0"/>
          <c:order val="3"/>
          <c:tx>
            <c:strRef>
              <c:f>'Fig 5.3'!$E$2</c:f>
              <c:strCache>
                <c:ptCount val="1"/>
                <c:pt idx="0">
                  <c:v>1 children (2025)</c:v>
                </c:pt>
              </c:strCache>
            </c:strRef>
          </c:tx>
          <c:spPr>
            <a:ln>
              <a:solidFill>
                <a:srgbClr val="309E75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5.3'!$E$3:$E$20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0.46052810451527254</c:v>
                </c:pt>
                <c:pt idx="7">
                  <c:v>0.46052810451527254</c:v>
                </c:pt>
                <c:pt idx="8">
                  <c:v>0.56052810451527257</c:v>
                </c:pt>
                <c:pt idx="9">
                  <c:v>0.56052810451527257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53-4E72-93BD-B38421DF4958}"/>
            </c:ext>
          </c:extLst>
        </c:ser>
        <c:ser>
          <c:idx val="1"/>
          <c:order val="4"/>
          <c:tx>
            <c:strRef>
              <c:f>'Fig 5.3'!$F$2</c:f>
              <c:strCache>
                <c:ptCount val="1"/>
                <c:pt idx="0">
                  <c:v>2 children (2025)</c:v>
                </c:pt>
              </c:strCache>
            </c:strRef>
          </c:tx>
          <c:spPr>
            <a:ln>
              <a:solidFill>
                <a:srgbClr val="309E75"/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5.3'!$F$3:$F$20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0.55367632058158844</c:v>
                </c:pt>
                <c:pt idx="7">
                  <c:v>0.55367632058158844</c:v>
                </c:pt>
                <c:pt idx="8">
                  <c:v>0.65367632058158853</c:v>
                </c:pt>
                <c:pt idx="9">
                  <c:v>0.65367632058158853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53-4E72-93BD-B38421DF4958}"/>
            </c:ext>
          </c:extLst>
        </c:ser>
        <c:ser>
          <c:idx val="4"/>
          <c:order val="5"/>
          <c:tx>
            <c:strRef>
              <c:f>'Fig 5.3'!$G$2</c:f>
              <c:strCache>
                <c:ptCount val="1"/>
                <c:pt idx="0">
                  <c:v>3 children (2025)</c:v>
                </c:pt>
              </c:strCache>
            </c:strRef>
          </c:tx>
          <c:spPr>
            <a:ln>
              <a:solidFill>
                <a:srgbClr val="309E75">
                  <a:lumMod val="5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'Fig 5.3'!$A$3:$A$20</c:f>
              <c:numCache>
                <c:formatCode>General</c:formatCode>
                <c:ptCount val="18"/>
                <c:pt idx="0">
                  <c:v>0</c:v>
                </c:pt>
                <c:pt idx="1">
                  <c:v>10167.71600294069</c:v>
                </c:pt>
                <c:pt idx="2">
                  <c:v>10167.71600294069</c:v>
                </c:pt>
                <c:pt idx="3">
                  <c:v>12570</c:v>
                </c:pt>
                <c:pt idx="4">
                  <c:v>12570</c:v>
                </c:pt>
                <c:pt idx="5">
                  <c:v>40444.375508912854</c:v>
                </c:pt>
                <c:pt idx="6">
                  <c:v>40444.375508912854</c:v>
                </c:pt>
                <c:pt idx="7">
                  <c:v>40663.584024171148</c:v>
                </c:pt>
                <c:pt idx="8">
                  <c:v>40663.584024171148</c:v>
                </c:pt>
                <c:pt idx="9">
                  <c:v>48533.250610695417</c:v>
                </c:pt>
                <c:pt idx="10">
                  <c:v>48533.250610695417</c:v>
                </c:pt>
                <c:pt idx="11">
                  <c:v>50000</c:v>
                </c:pt>
                <c:pt idx="12">
                  <c:v>50000</c:v>
                </c:pt>
                <c:pt idx="13">
                  <c:v>50271</c:v>
                </c:pt>
                <c:pt idx="14">
                  <c:v>50271</c:v>
                </c:pt>
                <c:pt idx="15">
                  <c:v>60000</c:v>
                </c:pt>
                <c:pt idx="16">
                  <c:v>60000</c:v>
                </c:pt>
                <c:pt idx="17">
                  <c:v>80000</c:v>
                </c:pt>
              </c:numCache>
            </c:numRef>
          </c:xVal>
          <c:yVal>
            <c:numRef>
              <c:f>'Fig 5.3'!$G$3:$G$20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 formatCode="0.00%">
                  <c:v>0.32</c:v>
                </c:pt>
                <c:pt idx="3" formatCode="0.00%">
                  <c:v>0.32</c:v>
                </c:pt>
                <c:pt idx="4" formatCode="0.00%">
                  <c:v>0.32</c:v>
                </c:pt>
                <c:pt idx="5" formatCode="0.00%">
                  <c:v>0.32</c:v>
                </c:pt>
                <c:pt idx="6">
                  <c:v>0.6468245366479044</c:v>
                </c:pt>
                <c:pt idx="7">
                  <c:v>0.6468245366479044</c:v>
                </c:pt>
                <c:pt idx="8">
                  <c:v>0.74682453664790449</c:v>
                </c:pt>
                <c:pt idx="9">
                  <c:v>0.74682453664790449</c:v>
                </c:pt>
                <c:pt idx="10" formatCode="0.00%">
                  <c:v>0.42000000000000004</c:v>
                </c:pt>
                <c:pt idx="11" formatCode="0.00%">
                  <c:v>0.42000000000000004</c:v>
                </c:pt>
                <c:pt idx="12" formatCode="0.00%">
                  <c:v>0.42000000000000004</c:v>
                </c:pt>
                <c:pt idx="13" formatCode="0.00%">
                  <c:v>0.42000000000000004</c:v>
                </c:pt>
                <c:pt idx="14" formatCode="0.00%">
                  <c:v>0.42000000000000004</c:v>
                </c:pt>
                <c:pt idx="15" formatCode="0.00%">
                  <c:v>0.42000000000000004</c:v>
                </c:pt>
                <c:pt idx="16" formatCode="0.00%">
                  <c:v>0.42000000000000004</c:v>
                </c:pt>
                <c:pt idx="17" formatCode="0.00%">
                  <c:v>0.42000000000000004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53-4E72-93BD-B38421DF4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56832"/>
        <c:axId val="218458368"/>
      </c:scatterChart>
      <c:valAx>
        <c:axId val="218456832"/>
        <c:scaling>
          <c:orientation val="minMax"/>
          <c:max val="8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Real annual earnings (current</a:t>
                </a:r>
                <a:r>
                  <a:rPr lang="en-GB" baseline="0"/>
                  <a:t> prices)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2835411333055814"/>
              <c:y val="0.86681539536911423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458368"/>
        <c:crosses val="autoZero"/>
        <c:crossBetween val="midCat"/>
      </c:valAx>
      <c:valAx>
        <c:axId val="21845836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18456832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956177630473065"/>
          <c:y val="0.94722168776227433"/>
          <c:w val="0.5032301330054767"/>
          <c:h val="5.27783122377256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55960744427906"/>
          <c:y val="6.3941780004772131E-2"/>
          <c:w val="0.7489180805992065"/>
          <c:h val="0.65099119055940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5.4'!$B$2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5.4'!$B$3:$B$14</c:f>
              <c:numCache>
                <c:formatCode>General</c:formatCode>
                <c:ptCount val="12"/>
                <c:pt idx="0">
                  <c:v>-56.686523440000002</c:v>
                </c:pt>
                <c:pt idx="1">
                  <c:v>-296.00390629999998</c:v>
                </c:pt>
                <c:pt idx="2">
                  <c:v>-420.89648440000002</c:v>
                </c:pt>
                <c:pt idx="3">
                  <c:v>-645.55859380000004</c:v>
                </c:pt>
                <c:pt idx="4">
                  <c:v>-863.04101560000004</c:v>
                </c:pt>
                <c:pt idx="5">
                  <c:v>-1067.390625</c:v>
                </c:pt>
                <c:pt idx="6">
                  <c:v>-1374.1210940000001</c:v>
                </c:pt>
                <c:pt idx="7">
                  <c:v>-1697.5078129999999</c:v>
                </c:pt>
                <c:pt idx="8">
                  <c:v>-2158.5</c:v>
                </c:pt>
                <c:pt idx="9">
                  <c:v>-2574.0859380000002</c:v>
                </c:pt>
                <c:pt idx="11">
                  <c:v>-1115.3203129999999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C-4181-A620-2005FDFDD172}"/>
            </c:ext>
          </c:extLst>
        </c:ser>
        <c:ser>
          <c:idx val="1"/>
          <c:order val="1"/>
          <c:tx>
            <c:strRef>
              <c:f>'Fig 5.4'!$C$2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5.4'!$C$3:$C$14</c:f>
              <c:numCache>
                <c:formatCode>General</c:formatCode>
                <c:ptCount val="12"/>
                <c:pt idx="0">
                  <c:v>-0.25</c:v>
                </c:pt>
                <c:pt idx="1">
                  <c:v>-1.39</c:v>
                </c:pt>
                <c:pt idx="2">
                  <c:v>-2.36</c:v>
                </c:pt>
                <c:pt idx="3">
                  <c:v>-3.55</c:v>
                </c:pt>
                <c:pt idx="4">
                  <c:v>-4.4800000000000004</c:v>
                </c:pt>
                <c:pt idx="5">
                  <c:v>-8.8699999999999992</c:v>
                </c:pt>
                <c:pt idx="6">
                  <c:v>-22.4</c:v>
                </c:pt>
                <c:pt idx="7">
                  <c:v>-78.91</c:v>
                </c:pt>
                <c:pt idx="8">
                  <c:v>-160.22</c:v>
                </c:pt>
                <c:pt idx="9">
                  <c:v>-1037.1099999999999</c:v>
                </c:pt>
                <c:pt idx="11">
                  <c:v>-131.91999999999999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C-4181-A620-2005FDFDD172}"/>
            </c:ext>
          </c:extLst>
        </c:ser>
        <c:ser>
          <c:idx val="2"/>
          <c:order val="2"/>
          <c:tx>
            <c:strRef>
              <c:f>'Fig 5.4'!$D$2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5.4'!$D$3:$D$14</c:f>
              <c:numCache>
                <c:formatCode>General</c:formatCode>
                <c:ptCount val="12"/>
                <c:pt idx="0">
                  <c:v>-274.87304690000002</c:v>
                </c:pt>
                <c:pt idx="1">
                  <c:v>-288.08007809999998</c:v>
                </c:pt>
                <c:pt idx="2">
                  <c:v>-235.26757810000001</c:v>
                </c:pt>
                <c:pt idx="3">
                  <c:v>-255.30078130000001</c:v>
                </c:pt>
                <c:pt idx="4">
                  <c:v>-252.3125</c:v>
                </c:pt>
                <c:pt idx="5">
                  <c:v>-214.234375</c:v>
                </c:pt>
                <c:pt idx="6">
                  <c:v>-191.09765630000001</c:v>
                </c:pt>
                <c:pt idx="7">
                  <c:v>-182.8203125</c:v>
                </c:pt>
                <c:pt idx="8">
                  <c:v>-179.64453130000001</c:v>
                </c:pt>
                <c:pt idx="9">
                  <c:v>-41.484375</c:v>
                </c:pt>
                <c:pt idx="11">
                  <c:v>-211.515625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C-4181-A620-2005FDFDD172}"/>
            </c:ext>
          </c:extLst>
        </c:ser>
        <c:ser>
          <c:idx val="3"/>
          <c:order val="3"/>
          <c:tx>
            <c:strRef>
              <c:f>'Fig 5.4'!$E$2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5.4'!$E$3:$E$14</c:f>
              <c:numCache>
                <c:formatCode>General</c:formatCode>
                <c:ptCount val="12"/>
                <c:pt idx="0">
                  <c:v>51</c:v>
                </c:pt>
                <c:pt idx="1">
                  <c:v>226</c:v>
                </c:pt>
                <c:pt idx="2">
                  <c:v>109</c:v>
                </c:pt>
                <c:pt idx="3">
                  <c:v>95</c:v>
                </c:pt>
                <c:pt idx="4">
                  <c:v>7</c:v>
                </c:pt>
                <c:pt idx="5">
                  <c:v>-16</c:v>
                </c:pt>
                <c:pt idx="6">
                  <c:v>3</c:v>
                </c:pt>
                <c:pt idx="7">
                  <c:v>0</c:v>
                </c:pt>
                <c:pt idx="8">
                  <c:v>-7</c:v>
                </c:pt>
                <c:pt idx="9">
                  <c:v>-1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C-4181-A620-2005FDFDD172}"/>
            </c:ext>
          </c:extLst>
        </c:ser>
        <c:ser>
          <c:idx val="4"/>
          <c:order val="4"/>
          <c:tx>
            <c:strRef>
              <c:f>'Fig 5.4'!$F$2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5.4'!$F$3:$F$14</c:f>
              <c:numCache>
                <c:formatCode>General</c:formatCode>
                <c:ptCount val="12"/>
                <c:pt idx="0">
                  <c:v>-63.377929690000002</c:v>
                </c:pt>
                <c:pt idx="1">
                  <c:v>-109.20507809999999</c:v>
                </c:pt>
                <c:pt idx="2">
                  <c:v>-82.16015625</c:v>
                </c:pt>
                <c:pt idx="3">
                  <c:v>-52.26953125</c:v>
                </c:pt>
                <c:pt idx="4">
                  <c:v>-21.765625</c:v>
                </c:pt>
                <c:pt idx="5">
                  <c:v>-10.07421875</c:v>
                </c:pt>
                <c:pt idx="6">
                  <c:v>-23.984375</c:v>
                </c:pt>
                <c:pt idx="7">
                  <c:v>-6.23046875</c:v>
                </c:pt>
                <c:pt idx="8">
                  <c:v>0</c:v>
                </c:pt>
                <c:pt idx="9">
                  <c:v>0</c:v>
                </c:pt>
                <c:pt idx="11">
                  <c:v>-36.91015625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C-4181-A620-2005FDFD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ndard"/>
        <c:varyColors val="0"/>
        <c:ser>
          <c:idx val="5"/>
          <c:order val="5"/>
          <c:tx>
            <c:strRef>
              <c:f>'Fig 5.4'!$G$2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5.4'!$A$3:$A$14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5.4'!$G$3:$G$14</c:f>
              <c:numCache>
                <c:formatCode>General</c:formatCode>
                <c:ptCount val="12"/>
                <c:pt idx="0">
                  <c:v>-2.8739626000000001E-2</c:v>
                </c:pt>
                <c:pt idx="1">
                  <c:v>-2.3358937999999999E-2</c:v>
                </c:pt>
                <c:pt idx="2">
                  <c:v>-2.6729987E-2</c:v>
                </c:pt>
                <c:pt idx="3">
                  <c:v>-3.0947531E-2</c:v>
                </c:pt>
                <c:pt idx="4">
                  <c:v>-3.4104726000000002E-2</c:v>
                </c:pt>
                <c:pt idx="5">
                  <c:v>-3.4392885999999998E-2</c:v>
                </c:pt>
                <c:pt idx="6">
                  <c:v>-3.5530159999999998E-2</c:v>
                </c:pt>
                <c:pt idx="7">
                  <c:v>-3.5524220000000002E-2</c:v>
                </c:pt>
                <c:pt idx="8">
                  <c:v>-3.8023981999999998E-2</c:v>
                </c:pt>
                <c:pt idx="9">
                  <c:v>-3.0054153E-2</c:v>
                </c:pt>
                <c:pt idx="11">
                  <c:v>-3.2701000000000001E-2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2C-4181-A620-2005FDFD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67984"/>
        <c:axId val="1017395776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</a:t>
                </a:r>
                <a:r>
                  <a:rPr lang="en-GB" baseline="0"/>
                  <a:t> decile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2513370334696184"/>
              <c:y val="0.7822677884911906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4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881781992821E-3"/>
              <c:y val="0.20293759379946957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017395776"/>
        <c:scaling>
          <c:orientation val="minMax"/>
          <c:max val="1.0000000000000002E-2"/>
          <c:min val="-4.0000000000000008E-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/>
                  <a:t>Share of net income</a:t>
                </a:r>
              </a:p>
            </c:rich>
          </c:tx>
          <c:layout>
            <c:manualLayout>
              <c:xMode val="edge"/>
              <c:yMode val="edge"/>
              <c:x val="0.9684995588126335"/>
              <c:y val="0.241030200859357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048867984"/>
        <c:crosses val="max"/>
        <c:crossBetween val="between"/>
      </c:valAx>
      <c:catAx>
        <c:axId val="104886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7395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43357604251563"/>
          <c:y val="0.87400880944059522"/>
          <c:w val="0.7490214733637337"/>
          <c:h val="0.125991190559404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43200519647617"/>
          <c:y val="3.1871857854502882E-2"/>
          <c:w val="0.73307558859091926"/>
          <c:h val="0.66730972058684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5.5'!$B$2</c:f>
              <c:strCache>
                <c:ptCount val="1"/>
                <c:pt idx="0">
                  <c:v>Freezes and roll-outs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5.5'!$B$3:$B$14</c:f>
              <c:numCache>
                <c:formatCode>General</c:formatCode>
                <c:ptCount val="12"/>
                <c:pt idx="0">
                  <c:v>-344.326171875</c:v>
                </c:pt>
                <c:pt idx="1">
                  <c:v>-468.4609375</c:v>
                </c:pt>
                <c:pt idx="2">
                  <c:v>-631.9765625</c:v>
                </c:pt>
                <c:pt idx="3">
                  <c:v>-861.77734375</c:v>
                </c:pt>
                <c:pt idx="4">
                  <c:v>-1134.49609375</c:v>
                </c:pt>
                <c:pt idx="5">
                  <c:v>-1316.45703125</c:v>
                </c:pt>
                <c:pt idx="6">
                  <c:v>-1608.2778594297245</c:v>
                </c:pt>
                <c:pt idx="7">
                  <c:v>-1965.28125</c:v>
                </c:pt>
                <c:pt idx="8">
                  <c:v>-2505.3138994988858</c:v>
                </c:pt>
                <c:pt idx="9">
                  <c:v>-3653.6529136365098</c:v>
                </c:pt>
                <c:pt idx="11">
                  <c:v>-1448.9150184330078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8-4BF9-A9D2-6B662930F84A}"/>
            </c:ext>
          </c:extLst>
        </c:ser>
        <c:ser>
          <c:idx val="1"/>
          <c:order val="1"/>
          <c:tx>
            <c:strRef>
              <c:f>'Fig 5.5'!$C$2</c:f>
              <c:strCache>
                <c:ptCount val="1"/>
                <c:pt idx="0">
                  <c:v>Discretionary changes to income tax and National Insurance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5.5'!$C$3:$C$14</c:f>
              <c:numCache>
                <c:formatCode>General</c:formatCode>
                <c:ptCount val="12"/>
                <c:pt idx="0">
                  <c:v>12.8740234375</c:v>
                </c:pt>
                <c:pt idx="1">
                  <c:v>71.4921875</c:v>
                </c:pt>
                <c:pt idx="2">
                  <c:v>133.81640625</c:v>
                </c:pt>
                <c:pt idx="3">
                  <c:v>257.091796875</c:v>
                </c:pt>
                <c:pt idx="4">
                  <c:v>404.384765625</c:v>
                </c:pt>
                <c:pt idx="5">
                  <c:v>581.79296875</c:v>
                </c:pt>
                <c:pt idx="6">
                  <c:v>802.82421875</c:v>
                </c:pt>
                <c:pt idx="7">
                  <c:v>1073.09375</c:v>
                </c:pt>
                <c:pt idx="8">
                  <c:v>1354.93359375</c:v>
                </c:pt>
                <c:pt idx="9">
                  <c:v>2293.34375</c:v>
                </c:pt>
                <c:pt idx="11">
                  <c:v>698.515625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8-4BF9-A9D2-6B662930F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06560"/>
        <c:axId val="215920640"/>
        <c:extLst/>
      </c:barChart>
      <c:lineChart>
        <c:grouping val="stacked"/>
        <c:varyColors val="0"/>
        <c:ser>
          <c:idx val="2"/>
          <c:order val="2"/>
          <c:tx>
            <c:strRef>
              <c:f>'Fig 5.5'!$D$2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5.5'!$A$3:$A$14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5.5'!$D$3:$D$14</c:f>
              <c:numCache>
                <c:formatCode>0.00%</c:formatCode>
                <c:ptCount val="12"/>
                <c:pt idx="0">
                  <c:v>-2.7665078823878562E-2</c:v>
                </c:pt>
                <c:pt idx="1">
                  <c:v>-1.9794111941211348E-2</c:v>
                </c:pt>
                <c:pt idx="2">
                  <c:v>-2.1070108183206464E-2</c:v>
                </c:pt>
                <c:pt idx="3">
                  <c:v>-2.1715034560753441E-2</c:v>
                </c:pt>
                <c:pt idx="4">
                  <c:v>-2.1948287536029839E-2</c:v>
                </c:pt>
                <c:pt idx="5">
                  <c:v>-1.9193347509051002E-2</c:v>
                </c:pt>
                <c:pt idx="6">
                  <c:v>-1.7794124594942506E-2</c:v>
                </c:pt>
                <c:pt idx="7">
                  <c:v>-1.6127088911875247E-2</c:v>
                </c:pt>
                <c:pt idx="8">
                  <c:v>-1.7459704459312029E-2</c:v>
                </c:pt>
                <c:pt idx="9">
                  <c:v>-1.1189606699003036E-2</c:v>
                </c:pt>
                <c:pt idx="11">
                  <c:v>-1.6935824570814498E-2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A8-4BF9-A9D2-6B662930F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32703"/>
        <c:axId val="1442015103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</a:t>
                </a:r>
                <a:r>
                  <a:rPr lang="en-GB" baseline="0"/>
                  <a:t> decile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0893710143197134"/>
              <c:y val="0.7750223824062808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3000"/>
          <c:min val="-5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</a:t>
                </a:r>
                <a:r>
                  <a:rPr lang="en-GB" baseline="0"/>
                  <a:t> in a</a:t>
                </a:r>
                <a:r>
                  <a:rPr lang="en-GB"/>
                  <a:t>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7140813948403461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442015103"/>
        <c:scaling>
          <c:orientation val="minMax"/>
          <c:max val="3.0000000000000006E-2"/>
          <c:min val="-5.000000000000001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crossAx val="1443932703"/>
        <c:crosses val="max"/>
        <c:crossBetween val="between"/>
      </c:valAx>
      <c:catAx>
        <c:axId val="1443932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2015103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37408480271301"/>
          <c:y val="0.85277472968940105"/>
          <c:w val="0.62654176828100172"/>
          <c:h val="0.147225316208227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43200519647617"/>
          <c:y val="3.1871857854502882E-2"/>
          <c:w val="0.73307558859091926"/>
          <c:h val="0.66730972058684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5.6'!$B$2</c:f>
              <c:strCache>
                <c:ptCount val="1"/>
                <c:pt idx="0">
                  <c:v>Freezes and roll-outs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5.6'!$A$3:$A$14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5.6'!$B$3:$B$14</c:f>
              <c:numCache>
                <c:formatCode>General</c:formatCode>
                <c:ptCount val="12"/>
                <c:pt idx="0">
                  <c:v>-582.1064453125</c:v>
                </c:pt>
                <c:pt idx="1">
                  <c:v>-742.076171875</c:v>
                </c:pt>
                <c:pt idx="2">
                  <c:v>-857.55078125</c:v>
                </c:pt>
                <c:pt idx="3">
                  <c:v>-1135.0859375</c:v>
                </c:pt>
                <c:pt idx="4">
                  <c:v>-1374.259765625</c:v>
                </c:pt>
                <c:pt idx="5">
                  <c:v>-1537.62890625</c:v>
                </c:pt>
                <c:pt idx="6">
                  <c:v>-1748.6999922695866</c:v>
                </c:pt>
                <c:pt idx="7">
                  <c:v>-2106.84765625</c:v>
                </c:pt>
                <c:pt idx="8">
                  <c:v>-2668.1700679983255</c:v>
                </c:pt>
                <c:pt idx="9">
                  <c:v>-3933.2215579547637</c:v>
                </c:pt>
                <c:pt idx="11">
                  <c:v>-1668.4721370245118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4-46F2-BA4E-8A60F97083CA}"/>
            </c:ext>
          </c:extLst>
        </c:ser>
        <c:ser>
          <c:idx val="1"/>
          <c:order val="1"/>
          <c:tx>
            <c:strRef>
              <c:f>'Fig 5.6'!$C$2</c:f>
              <c:strCache>
                <c:ptCount val="1"/>
                <c:pt idx="0">
                  <c:v>Discretionary changes to income tax and National Insurance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5.6'!$A$3:$A$14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5.6'!$C$3:$C$14</c:f>
              <c:numCache>
                <c:formatCode>General</c:formatCode>
                <c:ptCount val="12"/>
                <c:pt idx="0">
                  <c:v>13.4326171875</c:v>
                </c:pt>
                <c:pt idx="1">
                  <c:v>72.244140625</c:v>
                </c:pt>
                <c:pt idx="2">
                  <c:v>134.580078125</c:v>
                </c:pt>
                <c:pt idx="3">
                  <c:v>261.361328125</c:v>
                </c:pt>
                <c:pt idx="4">
                  <c:v>406.515625</c:v>
                </c:pt>
                <c:pt idx="5">
                  <c:v>581.15234375</c:v>
                </c:pt>
                <c:pt idx="6">
                  <c:v>803.72265625</c:v>
                </c:pt>
                <c:pt idx="7">
                  <c:v>1074.31640625</c:v>
                </c:pt>
                <c:pt idx="8">
                  <c:v>1352.21875</c:v>
                </c:pt>
                <c:pt idx="9">
                  <c:v>2298.3515625</c:v>
                </c:pt>
                <c:pt idx="11">
                  <c:v>699.73828125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4-46F2-BA4E-8A60F9708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06560"/>
        <c:axId val="215920640"/>
        <c:extLst/>
      </c:barChart>
      <c:lineChart>
        <c:grouping val="stacked"/>
        <c:varyColors val="0"/>
        <c:ser>
          <c:idx val="2"/>
          <c:order val="2"/>
          <c:tx>
            <c:strRef>
              <c:f>'Fig 5.6'!$D$2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5.6'!$A$3:$A$14</c:f>
              <c:strCache>
                <c:ptCount val="12"/>
                <c:pt idx="0">
                  <c:v>Poorest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Richest</c:v>
                </c:pt>
                <c:pt idx="11">
                  <c:v>All</c:v>
                </c:pt>
              </c:strCache>
            </c:strRef>
          </c:cat>
          <c:val>
            <c:numRef>
              <c:f>'Fig 5.6'!$D$3:$D$14</c:f>
              <c:numCache>
                <c:formatCode>General</c:formatCode>
                <c:ptCount val="12"/>
                <c:pt idx="0">
                  <c:v>-4.7465090675438672E-2</c:v>
                </c:pt>
                <c:pt idx="1">
                  <c:v>-3.3399934398794559E-2</c:v>
                </c:pt>
                <c:pt idx="2">
                  <c:v>-3.057866177576821E-2</c:v>
                </c:pt>
                <c:pt idx="3">
                  <c:v>-3.1376572810795159E-2</c:v>
                </c:pt>
                <c:pt idx="4">
                  <c:v>-2.9091901250584497E-2</c:v>
                </c:pt>
                <c:pt idx="5">
                  <c:v>-2.4988274213188479E-2</c:v>
                </c:pt>
                <c:pt idx="6">
                  <c:v>-2.0876489480312128E-2</c:v>
                </c:pt>
                <c:pt idx="7">
                  <c:v>-1.8663928011813311E-2</c:v>
                </c:pt>
                <c:pt idx="8">
                  <c:v>-1.9972630772860534E-2</c:v>
                </c:pt>
                <c:pt idx="9">
                  <c:v>-1.3448084260665859E-2</c:v>
                </c:pt>
                <c:pt idx="11">
                  <c:v>-2.1863432701016094E-2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D4-46F2-BA4E-8A60F9708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932703"/>
        <c:axId val="1442015103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income</a:t>
                </a:r>
                <a:r>
                  <a:rPr lang="en-GB" baseline="0"/>
                  <a:t> decile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0893710143197134"/>
              <c:y val="0.7750223824062808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3000"/>
          <c:min val="-5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</a:t>
                </a:r>
                <a:r>
                  <a:rPr lang="en-GB" baseline="0"/>
                  <a:t> in a</a:t>
                </a:r>
                <a:r>
                  <a:rPr lang="en-GB"/>
                  <a:t>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7140813948403461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442015103"/>
        <c:scaling>
          <c:orientation val="minMax"/>
          <c:max val="3.0000000000000006E-2"/>
          <c:min val="-5.000000000000001E-2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crossAx val="1443932703"/>
        <c:crosses val="max"/>
        <c:crossBetween val="between"/>
      </c:valAx>
      <c:catAx>
        <c:axId val="1443932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2015103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37408480271301"/>
          <c:y val="0.85277472968940105"/>
          <c:w val="0.62654176828100172"/>
          <c:h val="0.147225316208227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22163968781937"/>
          <c:y val="4.3657752720058063E-2"/>
          <c:w val="0.7489180805992065"/>
          <c:h val="0.51279079910929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5A.1'!$B$2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5A.1'!$B$3:$B$10</c:f>
              <c:numCache>
                <c:formatCode>General</c:formatCode>
                <c:ptCount val="8"/>
                <c:pt idx="0">
                  <c:v>-644.359375</c:v>
                </c:pt>
                <c:pt idx="1">
                  <c:v>-1598.1796875</c:v>
                </c:pt>
                <c:pt idx="2">
                  <c:v>-258.388671875</c:v>
                </c:pt>
                <c:pt idx="3">
                  <c:v>-1445.4453125</c:v>
                </c:pt>
                <c:pt idx="4">
                  <c:v>-683.134765625</c:v>
                </c:pt>
                <c:pt idx="5">
                  <c:v>-1619.48046875</c:v>
                </c:pt>
                <c:pt idx="7">
                  <c:v>-1115.3203125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E-40D0-807C-D64EBD8D3929}"/>
            </c:ext>
          </c:extLst>
        </c:ser>
        <c:ser>
          <c:idx val="1"/>
          <c:order val="1"/>
          <c:tx>
            <c:strRef>
              <c:f>'Fig 5A.1'!$C$2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5A.1'!$C$3:$C$10</c:f>
              <c:numCache>
                <c:formatCode>General</c:formatCode>
                <c:ptCount val="8"/>
                <c:pt idx="0">
                  <c:v>-59.546573988409023</c:v>
                </c:pt>
                <c:pt idx="1">
                  <c:v>-185.35733858531123</c:v>
                </c:pt>
                <c:pt idx="2">
                  <c:v>-23.92770422202333</c:v>
                </c:pt>
                <c:pt idx="3">
                  <c:v>-268.7479271643042</c:v>
                </c:pt>
                <c:pt idx="4">
                  <c:v>-59.108446474062909</c:v>
                </c:pt>
                <c:pt idx="5">
                  <c:v>-144.19742713501608</c:v>
                </c:pt>
                <c:pt idx="7">
                  <c:v>-131.91892468300782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E-40D0-807C-D64EBD8D3929}"/>
            </c:ext>
          </c:extLst>
        </c:ser>
        <c:ser>
          <c:idx val="2"/>
          <c:order val="2"/>
          <c:tx>
            <c:strRef>
              <c:f>'Fig 5A.1'!$D$2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5A.1'!$D$3:$D$10</c:f>
              <c:numCache>
                <c:formatCode>General</c:formatCode>
                <c:ptCount val="8"/>
                <c:pt idx="0">
                  <c:v>-94.583984375</c:v>
                </c:pt>
                <c:pt idx="1">
                  <c:v>-40.1796875</c:v>
                </c:pt>
                <c:pt idx="2">
                  <c:v>-757.63671875</c:v>
                </c:pt>
                <c:pt idx="3">
                  <c:v>-479.703125</c:v>
                </c:pt>
                <c:pt idx="4">
                  <c:v>-84.435546875</c:v>
                </c:pt>
                <c:pt idx="5">
                  <c:v>-230.53515625</c:v>
                </c:pt>
                <c:pt idx="7">
                  <c:v>-211.515625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E-40D0-807C-D64EBD8D3929}"/>
            </c:ext>
          </c:extLst>
        </c:ser>
        <c:ser>
          <c:idx val="3"/>
          <c:order val="3"/>
          <c:tx>
            <c:strRef>
              <c:f>'Fig 5A.1'!$E$2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5A.1'!$E$3:$E$10</c:f>
              <c:numCache>
                <c:formatCode>General</c:formatCode>
                <c:ptCount val="8"/>
                <c:pt idx="0">
                  <c:v>-94.73828125</c:v>
                </c:pt>
                <c:pt idx="1">
                  <c:v>12.05859375</c:v>
                </c:pt>
                <c:pt idx="2">
                  <c:v>55.328125</c:v>
                </c:pt>
                <c:pt idx="3">
                  <c:v>195.84375</c:v>
                </c:pt>
                <c:pt idx="4">
                  <c:v>0</c:v>
                </c:pt>
                <c:pt idx="5">
                  <c:v>115.2890625</c:v>
                </c:pt>
                <c:pt idx="7">
                  <c:v>46.75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E-40D0-807C-D64EBD8D3929}"/>
            </c:ext>
          </c:extLst>
        </c:ser>
        <c:ser>
          <c:idx val="4"/>
          <c:order val="4"/>
          <c:tx>
            <c:strRef>
              <c:f>'Fig 5A.1'!$F$2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5A.1'!$F$3:$F$10</c:f>
              <c:numCache>
                <c:formatCode>General</c:formatCode>
                <c:ptCount val="8"/>
                <c:pt idx="0">
                  <c:v>-3.28515625</c:v>
                </c:pt>
                <c:pt idx="1">
                  <c:v>-0.765625</c:v>
                </c:pt>
                <c:pt idx="2">
                  <c:v>-136.74609375</c:v>
                </c:pt>
                <c:pt idx="3">
                  <c:v>-92.05859375</c:v>
                </c:pt>
                <c:pt idx="4">
                  <c:v>-19.904296875</c:v>
                </c:pt>
                <c:pt idx="5">
                  <c:v>-40.10546875</c:v>
                </c:pt>
                <c:pt idx="7">
                  <c:v>-36.91015625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E-40D0-807C-D64EBD8D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cked"/>
        <c:varyColors val="0"/>
        <c:ser>
          <c:idx val="5"/>
          <c:order val="5"/>
          <c:tx>
            <c:strRef>
              <c:f>'Fig 5A.1'!$G$2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5A.1'!$A$3:$A$10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5A.1'!$G$3:$G$10</c:f>
              <c:numCache>
                <c:formatCode>General</c:formatCode>
                <c:ptCount val="8"/>
                <c:pt idx="0">
                  <c:v>-3.6774313437242599E-2</c:v>
                </c:pt>
                <c:pt idx="1">
                  <c:v>-3.3464248564433509E-2</c:v>
                </c:pt>
                <c:pt idx="2">
                  <c:v>-4.1362508769829186E-2</c:v>
                </c:pt>
                <c:pt idx="3">
                  <c:v>-3.4628601252088595E-2</c:v>
                </c:pt>
                <c:pt idx="4">
                  <c:v>-2.7962795707170154E-2</c:v>
                </c:pt>
                <c:pt idx="5">
                  <c:v>-3.1171205534406114E-2</c:v>
                </c:pt>
                <c:pt idx="7">
                  <c:v>-3.2700680177709385E-2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1E-40D0-807C-D64EBD8D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446927"/>
        <c:axId val="1450292879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type</a:t>
                </a:r>
              </a:p>
            </c:rich>
          </c:tx>
          <c:layout>
            <c:manualLayout>
              <c:xMode val="edge"/>
              <c:yMode val="edge"/>
              <c:x val="0.34288527388868739"/>
              <c:y val="0.8101320499237798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5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7171831715761696"/>
            </c:manualLayout>
          </c:layout>
          <c:overlay val="0"/>
        </c:title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450292879"/>
        <c:scaling>
          <c:orientation val="minMax"/>
          <c:max val="1.0000000000000002E-2"/>
        </c:scaling>
        <c:delete val="0"/>
        <c:axPos val="r"/>
        <c:numFmt formatCode="0%" sourceLinked="0"/>
        <c:majorTickMark val="out"/>
        <c:minorTickMark val="none"/>
        <c:tickLblPos val="nextTo"/>
        <c:crossAx val="1449446927"/>
        <c:crosses val="max"/>
        <c:crossBetween val="between"/>
      </c:valAx>
      <c:catAx>
        <c:axId val="144944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292879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00518132868336"/>
          <c:y val="0.89359111551218373"/>
          <c:w val="0.79267271912386983"/>
          <c:h val="7.353269482288345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395842819070498"/>
          <c:y val="3.6896427500314993E-2"/>
          <c:w val="0.7489180805992065"/>
          <c:h val="0.56913517149098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5A.2'!$B$2</c:f>
              <c:strCache>
                <c:ptCount val="1"/>
                <c:pt idx="0">
                  <c:v>Tax freezes (temporary)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5A.2'!$B$3:$B$10</c:f>
              <c:numCache>
                <c:formatCode>General</c:formatCode>
                <c:ptCount val="8"/>
                <c:pt idx="0">
                  <c:v>-644.359375</c:v>
                </c:pt>
                <c:pt idx="1">
                  <c:v>-1598.1796875</c:v>
                </c:pt>
                <c:pt idx="2">
                  <c:v>-258.388671875</c:v>
                </c:pt>
                <c:pt idx="3">
                  <c:v>-1445.4453125</c:v>
                </c:pt>
                <c:pt idx="4">
                  <c:v>-683.134765625</c:v>
                </c:pt>
                <c:pt idx="5">
                  <c:v>-1619.48046875</c:v>
                </c:pt>
                <c:pt idx="7">
                  <c:v>-1115.3203125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2-4288-9191-B38269B1295E}"/>
            </c:ext>
          </c:extLst>
        </c:ser>
        <c:ser>
          <c:idx val="1"/>
          <c:order val="1"/>
          <c:tx>
            <c:strRef>
              <c:f>'Fig 5A.2'!$C$2</c:f>
              <c:strCache>
                <c:ptCount val="1"/>
                <c:pt idx="0">
                  <c:v>Tax freezes (default)</c:v>
                </c:pt>
              </c:strCache>
            </c:strRef>
          </c:tx>
          <c:spPr>
            <a:solidFill>
              <a:srgbClr val="309E75">
                <a:lumMod val="75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5A.2'!$C$3:$C$10</c:f>
              <c:numCache>
                <c:formatCode>General</c:formatCode>
                <c:ptCount val="8"/>
                <c:pt idx="0">
                  <c:v>-89.813025045113534</c:v>
                </c:pt>
                <c:pt idx="1">
                  <c:v>-250.7567110029668</c:v>
                </c:pt>
                <c:pt idx="2">
                  <c:v>-30.007767270534984</c:v>
                </c:pt>
                <c:pt idx="3">
                  <c:v>-345.7957188714563</c:v>
                </c:pt>
                <c:pt idx="4">
                  <c:v>-86.082591586094338</c:v>
                </c:pt>
                <c:pt idx="5">
                  <c:v>-190.83910945252404</c:v>
                </c:pt>
                <c:pt idx="7">
                  <c:v>-177.4213557745118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2-4288-9191-B38269B1295E}"/>
            </c:ext>
          </c:extLst>
        </c:ser>
        <c:ser>
          <c:idx val="2"/>
          <c:order val="2"/>
          <c:tx>
            <c:strRef>
              <c:f>'Fig 5A.2'!$D$2</c:f>
              <c:strCache>
                <c:ptCount val="1"/>
                <c:pt idx="0">
                  <c:v>Benefit freezes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olid"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5A.2'!$D$3:$D$10</c:f>
              <c:numCache>
                <c:formatCode>General</c:formatCode>
                <c:ptCount val="8"/>
                <c:pt idx="0">
                  <c:v>-139.9765625</c:v>
                </c:pt>
                <c:pt idx="1">
                  <c:v>-54.4921875</c:v>
                </c:pt>
                <c:pt idx="2">
                  <c:v>-1171.447265625</c:v>
                </c:pt>
                <c:pt idx="3">
                  <c:v>-712.8046875</c:v>
                </c:pt>
                <c:pt idx="4">
                  <c:v>-119.48828125</c:v>
                </c:pt>
                <c:pt idx="5">
                  <c:v>-342.91015625</c:v>
                </c:pt>
                <c:pt idx="7">
                  <c:v>-314.1328125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2-4288-9191-B38269B1295E}"/>
            </c:ext>
          </c:extLst>
        </c:ser>
        <c:ser>
          <c:idx val="3"/>
          <c:order val="3"/>
          <c:tx>
            <c:strRef>
              <c:f>'Fig 5A.2'!$E$2</c:f>
              <c:strCache>
                <c:ptCount val="1"/>
                <c:pt idx="0">
                  <c:v>Roll-out of UC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5A.2'!$E$3:$E$10</c:f>
              <c:numCache>
                <c:formatCode>General</c:formatCode>
                <c:ptCount val="8"/>
                <c:pt idx="0">
                  <c:v>-187.6015625</c:v>
                </c:pt>
                <c:pt idx="1">
                  <c:v>4.28125</c:v>
                </c:pt>
                <c:pt idx="2">
                  <c:v>-99.650390625</c:v>
                </c:pt>
                <c:pt idx="3">
                  <c:v>174.7421875</c:v>
                </c:pt>
                <c:pt idx="4">
                  <c:v>-42.984375</c:v>
                </c:pt>
                <c:pt idx="5">
                  <c:v>75.1875</c:v>
                </c:pt>
                <c:pt idx="7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22-4288-9191-B38269B1295E}"/>
            </c:ext>
          </c:extLst>
        </c:ser>
        <c:ser>
          <c:idx val="4"/>
          <c:order val="4"/>
          <c:tx>
            <c:strRef>
              <c:f>'Fig 5A.2'!$F$2</c:f>
              <c:strCache>
                <c:ptCount val="1"/>
                <c:pt idx="0">
                  <c:v>Other benefit roll-outs</c:v>
                </c:pt>
              </c:strCache>
            </c:strRef>
          </c:tx>
          <c:spPr>
            <a:solidFill>
              <a:srgbClr val="2478C7">
                <a:lumMod val="50000"/>
              </a:srgbClr>
            </a:solidFill>
            <a:ln>
              <a:noFill/>
            </a:ln>
          </c:spPr>
          <c:invertIfNegative val="0"/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5A.2'!$F$3:$F$10</c:f>
              <c:numCache>
                <c:formatCode>General</c:formatCode>
                <c:ptCount val="8"/>
                <c:pt idx="0">
                  <c:v>-12.76171875</c:v>
                </c:pt>
                <c:pt idx="1">
                  <c:v>-1.421875</c:v>
                </c:pt>
                <c:pt idx="2">
                  <c:v>-301.7890625</c:v>
                </c:pt>
                <c:pt idx="3">
                  <c:v>-168.45703125</c:v>
                </c:pt>
                <c:pt idx="4">
                  <c:v>-0.62109375</c:v>
                </c:pt>
                <c:pt idx="5">
                  <c:v>-75.578125</c:v>
                </c:pt>
                <c:pt idx="7">
                  <c:v>-62.12890625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22-4288-9191-B38269B1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906560"/>
        <c:axId val="215920640"/>
      </c:barChart>
      <c:lineChart>
        <c:grouping val="standard"/>
        <c:varyColors val="0"/>
        <c:ser>
          <c:idx val="5"/>
          <c:order val="5"/>
          <c:tx>
            <c:strRef>
              <c:f>'Fig 5A.2'!$G$2</c:f>
              <c:strCache>
                <c:ptCount val="1"/>
                <c:pt idx="0">
                  <c:v>Total (%, right axis)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 5A.2'!$A$3:$A$10</c:f>
              <c:strCache>
                <c:ptCount val="8"/>
                <c:pt idx="0">
                  <c:v>Single, no children</c:v>
                </c:pt>
                <c:pt idx="1">
                  <c:v>Couple, no children</c:v>
                </c:pt>
                <c:pt idx="2">
                  <c:v>Lone parent</c:v>
                </c:pt>
                <c:pt idx="3">
                  <c:v>Couple with children</c:v>
                </c:pt>
                <c:pt idx="4">
                  <c:v>Pensioner</c:v>
                </c:pt>
                <c:pt idx="5">
                  <c:v>Multiple tax unit</c:v>
                </c:pt>
                <c:pt idx="7">
                  <c:v>All</c:v>
                </c:pt>
              </c:strCache>
            </c:strRef>
          </c:cat>
          <c:val>
            <c:numRef>
              <c:f>'Fig 5A.2'!$G$3:$G$10</c:f>
              <c:numCache>
                <c:formatCode>General</c:formatCode>
                <c:ptCount val="8"/>
                <c:pt idx="0">
                  <c:v>-4.4075695164948837E-2</c:v>
                </c:pt>
                <c:pt idx="1">
                  <c:v>-3.5091749747900025E-2</c:v>
                </c:pt>
                <c:pt idx="2">
                  <c:v>-6.8654652720070236E-2</c:v>
                </c:pt>
                <c:pt idx="3">
                  <c:v>-4.1382465295629355E-2</c:v>
                </c:pt>
                <c:pt idx="4">
                  <c:v>-3.079440917976211E-2</c:v>
                </c:pt>
                <c:pt idx="5">
                  <c:v>-3.4981715665829909E-2</c:v>
                </c:pt>
                <c:pt idx="7">
                  <c:v>-3.7655882535653711E-2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2-4288-9191-B38269B1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67984"/>
        <c:axId val="1017395776"/>
      </c:lineChart>
      <c:catAx>
        <c:axId val="215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Household type</a:t>
                </a:r>
              </a:p>
            </c:rich>
          </c:tx>
          <c:layout>
            <c:manualLayout>
              <c:xMode val="edge"/>
              <c:yMode val="edge"/>
              <c:x val="0.34741169688291623"/>
              <c:y val="0.84168490094924742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5920640"/>
        <c:crossesAt val="0"/>
        <c:auto val="1"/>
        <c:lblAlgn val="ctr"/>
        <c:lblOffset val="100"/>
        <c:noMultiLvlLbl val="0"/>
      </c:catAx>
      <c:valAx>
        <c:axId val="215920640"/>
        <c:scaling>
          <c:orientation val="minMax"/>
          <c:max val="1000"/>
          <c:min val="-7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 in annual income</a:t>
                </a:r>
              </a:p>
            </c:rich>
          </c:tx>
          <c:layout>
            <c:manualLayout>
              <c:xMode val="edge"/>
              <c:yMode val="edge"/>
              <c:x val="1.9376298116633803E-3"/>
              <c:y val="0.18974851774359849"/>
            </c:manualLayout>
          </c:layout>
          <c:overlay val="0"/>
        </c:title>
        <c:numFmt formatCode="&quot;£&quot;#,##0" sourceLinked="0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  <c:majorUnit val="1000"/>
      </c:valAx>
      <c:valAx>
        <c:axId val="1017395776"/>
        <c:scaling>
          <c:orientation val="minMax"/>
          <c:max val="1.0000000000000002E-2"/>
          <c:min val="-7.0000000000000007E-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GB"/>
                  <a:t>Share of net income</a:t>
                </a:r>
              </a:p>
            </c:rich>
          </c:tx>
          <c:layout>
            <c:manualLayout>
              <c:xMode val="edge"/>
              <c:yMode val="edge"/>
              <c:x val="0.96621648954512107"/>
              <c:y val="0.2065102156348103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1048867984"/>
        <c:crosses val="max"/>
        <c:crossBetween val="between"/>
      </c:valAx>
      <c:catAx>
        <c:axId val="104886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7395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95233534022573"/>
          <c:y val="0.89809866565867913"/>
          <c:w val="0.79267271912386983"/>
          <c:h val="0.1019013343413209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5</xdr:row>
      <xdr:rowOff>114300</xdr:rowOff>
    </xdr:from>
    <xdr:to>
      <xdr:col>12</xdr:col>
      <xdr:colOff>467995</xdr:colOff>
      <xdr:row>22</xdr:row>
      <xdr:rowOff>170180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125095</xdr:colOff>
      <xdr:row>22</xdr:row>
      <xdr:rowOff>55880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10</xdr:col>
      <xdr:colOff>194945</xdr:colOff>
      <xdr:row>43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10</xdr:col>
      <xdr:colOff>452120</xdr:colOff>
      <xdr:row>36</xdr:row>
      <xdr:rowOff>90805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9</xdr:col>
      <xdr:colOff>125095</xdr:colOff>
      <xdr:row>36</xdr:row>
      <xdr:rowOff>86995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9</xdr:col>
      <xdr:colOff>125095</xdr:colOff>
      <xdr:row>36</xdr:row>
      <xdr:rowOff>86995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2304D-D35A-48A3-8E19-2F0C522CB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125095</xdr:colOff>
      <xdr:row>42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8</xdr:col>
      <xdr:colOff>125095</xdr:colOff>
      <xdr:row>42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6741BC-B6E9-41DE-890C-7253A600D0E4}" name="Table1" displayName="Table1" ref="A2:G20" totalsRowShown="0">
  <tableColumns count="7">
    <tableColumn id="1" xr3:uid="{863E21F1-7CE4-42BA-8B21-219A0772E517}" name=" "/>
    <tableColumn id="2" xr3:uid="{103ADE97-99D5-48FB-88A3-CD4D0C94D787}" name="1 child"/>
    <tableColumn id="3" xr3:uid="{4219E070-2AF3-4FDF-A468-9704DC2E5B81}" name="2 children"/>
    <tableColumn id="4" xr3:uid="{2F618A59-6A58-43CD-A219-68C738FBDACC}" name="3 children"/>
    <tableColumn id="5" xr3:uid="{C64482FF-2214-435A-B68E-6F2923600B66}" name="1 children (2025)"/>
    <tableColumn id="6" xr3:uid="{FC998C50-8D53-42C9-BD59-FC9639879CFA}" name="2 children (2025)"/>
    <tableColumn id="7" xr3:uid="{CED9E43D-5FB9-4083-95A2-B7F761ECD089}" name="3 children (2025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D5CBD4-999D-4B48-87D5-351EC1FAFB4C}" name="Table13" displayName="Table13" ref="A2:D14" totalsRowShown="0">
  <tableColumns count="4">
    <tableColumn id="1" xr3:uid="{010DDBFD-F958-402A-A173-D7C5DC3B7E80}" name="Column1"/>
    <tableColumn id="2" xr3:uid="{08D9045A-2643-4948-8161-06E1C10FB853}" name="Freezes and roll-outs"/>
    <tableColumn id="7" xr3:uid="{1C7BA26A-F4F2-4A6F-A5ED-597AEBDD6327}" name="Discretionary changes to income tax and National Insurance"/>
    <tableColumn id="3" xr3:uid="{108CE673-4E1F-4097-85E7-5230C24A3E7C}" name="Total (%, right axis)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E562CD-BD27-4C11-A3EC-A75C10E0F994}" name="Table135" displayName="Table135" ref="A2:D14" totalsRowShown="0">
  <tableColumns count="4">
    <tableColumn id="1" xr3:uid="{0EB79D98-861E-48E6-9611-EF171231F4CA}" name="Column1"/>
    <tableColumn id="2" xr3:uid="{5C2916C6-BFEB-4104-9069-3B77A832B82C}" name="Freezes and roll-outs"/>
    <tableColumn id="7" xr3:uid="{901064EA-F798-445A-9F1D-4C14F30B8CF6}" name="Discretionary changes to income tax and National Insurance"/>
    <tableColumn id="3" xr3:uid="{AE92BA7A-F7E2-401E-9307-ADC77F07DB98}" name="Total (%, right axis)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4CE038-84AD-4428-8975-CC4B7B8C0A3D}" name="Table14" displayName="Table14" ref="A2:G10" totalsRowShown="0">
  <tableColumns count="7">
    <tableColumn id="1" xr3:uid="{E9F11CC7-1A99-47C6-B9F3-280755727F38}" name="Column1"/>
    <tableColumn id="2" xr3:uid="{E5DDA742-438D-4E2F-98A1-B58838830AF4}" name="Tax freezes (temporary)"/>
    <tableColumn id="7" xr3:uid="{26699AC9-0F83-4E5A-A602-C83D1F3CAACE}" name="Tax freezes (default)"/>
    <tableColumn id="3" xr3:uid="{85E84B2A-16EE-4E08-A337-F421B7166E17}" name="Benefit freezes"/>
    <tableColumn id="4" xr3:uid="{E46E3928-0848-4428-BD96-1C149C97E97D}" name="Roll-out of UC" dataDxfId="2"/>
    <tableColumn id="5" xr3:uid="{532229C7-5F01-4730-95AC-4A27AA946012}" name="Other benefit roll-outs"/>
    <tableColumn id="6" xr3:uid="{309FAE7A-A9D1-48AC-904B-54060D6AD0BA}" name="Total (%, right axis)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69F9D6-C61A-4B12-983B-02003235730B}" name="Table16" displayName="Table16" ref="A2:G10" totalsRowShown="0">
  <tableColumns count="7">
    <tableColumn id="1" xr3:uid="{F4302DA3-4A4E-4C78-9FC3-0AE578C0FB10}" name="Column1"/>
    <tableColumn id="2" xr3:uid="{184B6223-BE37-4FDD-A4AA-E7DCAA4CB8B5}" name="Tax freezes (temporary)"/>
    <tableColumn id="7" xr3:uid="{E6C9CE8F-301A-4A07-932E-422FA85802A4}" name="Tax freezes (default)"/>
    <tableColumn id="3" xr3:uid="{05E3BC93-4E4D-499D-866E-308FE50BFAB7}" name="Benefit freezes"/>
    <tableColumn id="4" xr3:uid="{4CF83367-7464-4C8E-8F24-A74D7415F8C2}" name="Roll-out of UC" dataDxfId="1"/>
    <tableColumn id="5" xr3:uid="{6739089A-0360-48D5-8E6E-AD2629582338}" name="Other benefit roll-outs"/>
    <tableColumn id="6" xr3:uid="{68607FB3-7E17-42DD-8843-686B810434AE}" name="Total (%, right axis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309E75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CD34-DB3E-44E1-9948-73681E666788}">
  <dimension ref="A1:D22"/>
  <sheetViews>
    <sheetView tabSelected="1" workbookViewId="0"/>
  </sheetViews>
  <sheetFormatPr defaultRowHeight="14.25" x14ac:dyDescent="0.2"/>
  <sheetData>
    <row r="1" spans="1:4" x14ac:dyDescent="0.2">
      <c r="A1" t="s">
        <v>53</v>
      </c>
    </row>
    <row r="2" spans="1:4" ht="51" x14ac:dyDescent="0.2">
      <c r="A2" s="1" t="s">
        <v>0</v>
      </c>
      <c r="B2" s="1" t="s">
        <v>1</v>
      </c>
      <c r="C2" s="1" t="s">
        <v>2</v>
      </c>
      <c r="D2" s="2" t="s">
        <v>3</v>
      </c>
    </row>
    <row r="3" spans="1:4" ht="63.75" x14ac:dyDescent="0.2">
      <c r="A3" s="3" t="s">
        <v>4</v>
      </c>
      <c r="B3" s="3" t="s">
        <v>5</v>
      </c>
      <c r="C3" s="4">
        <v>44287</v>
      </c>
      <c r="D3" s="5" t="s">
        <v>6</v>
      </c>
    </row>
    <row r="4" spans="1:4" ht="63.75" x14ac:dyDescent="0.2">
      <c r="A4" s="6" t="s">
        <v>7</v>
      </c>
      <c r="B4" s="6" t="s">
        <v>8</v>
      </c>
      <c r="C4" s="7">
        <v>44287</v>
      </c>
      <c r="D4" s="8" t="s">
        <v>9</v>
      </c>
    </row>
    <row r="5" spans="1:4" ht="38.25" x14ac:dyDescent="0.2">
      <c r="A5" s="3" t="s">
        <v>10</v>
      </c>
      <c r="B5" s="3" t="s">
        <v>11</v>
      </c>
      <c r="C5" s="4">
        <v>40269</v>
      </c>
      <c r="D5" s="5" t="s">
        <v>12</v>
      </c>
    </row>
    <row r="6" spans="1:4" ht="76.5" x14ac:dyDescent="0.2">
      <c r="A6" s="6" t="s">
        <v>13</v>
      </c>
      <c r="B6" s="6" t="s">
        <v>14</v>
      </c>
      <c r="C6" s="7">
        <v>40269</v>
      </c>
      <c r="D6" s="8" t="s">
        <v>15</v>
      </c>
    </row>
    <row r="7" spans="1:4" ht="63.75" x14ac:dyDescent="0.2">
      <c r="A7" s="3" t="s">
        <v>16</v>
      </c>
      <c r="B7" s="3" t="s">
        <v>5</v>
      </c>
      <c r="C7" s="4">
        <v>44743</v>
      </c>
      <c r="D7" s="5" t="s">
        <v>5</v>
      </c>
    </row>
    <row r="8" spans="1:4" ht="89.25" x14ac:dyDescent="0.2">
      <c r="A8" s="6" t="s">
        <v>17</v>
      </c>
      <c r="B8" s="6" t="s">
        <v>18</v>
      </c>
      <c r="C8" s="7">
        <v>42461</v>
      </c>
      <c r="D8" s="8" t="s">
        <v>19</v>
      </c>
    </row>
    <row r="9" spans="1:4" ht="65.25" x14ac:dyDescent="0.2">
      <c r="A9" s="3" t="s">
        <v>20</v>
      </c>
      <c r="B9" s="3" t="s">
        <v>21</v>
      </c>
      <c r="C9" s="4">
        <v>42095</v>
      </c>
      <c r="D9" s="5" t="s">
        <v>22</v>
      </c>
    </row>
    <row r="10" spans="1:4" ht="39.75" x14ac:dyDescent="0.2">
      <c r="A10" s="6" t="s">
        <v>23</v>
      </c>
      <c r="B10" s="6" t="s">
        <v>24</v>
      </c>
      <c r="C10" s="7">
        <v>41730</v>
      </c>
      <c r="D10" s="8" t="s">
        <v>25</v>
      </c>
    </row>
    <row r="11" spans="1:4" ht="27" x14ac:dyDescent="0.2">
      <c r="A11" s="3" t="s">
        <v>26</v>
      </c>
      <c r="B11" s="3" t="s">
        <v>27</v>
      </c>
      <c r="C11" s="4">
        <v>42826</v>
      </c>
      <c r="D11" s="5" t="s">
        <v>28</v>
      </c>
    </row>
    <row r="12" spans="1:4" ht="65.25" x14ac:dyDescent="0.2">
      <c r="A12" s="6" t="s">
        <v>29</v>
      </c>
      <c r="B12" s="6" t="s">
        <v>30</v>
      </c>
      <c r="C12" s="7">
        <v>43922</v>
      </c>
      <c r="D12" s="8" t="s">
        <v>31</v>
      </c>
    </row>
    <row r="13" spans="1:4" ht="39.75" x14ac:dyDescent="0.2">
      <c r="A13" s="3" t="s">
        <v>32</v>
      </c>
      <c r="B13" s="9">
        <v>1073100</v>
      </c>
      <c r="C13" s="4">
        <v>43922</v>
      </c>
      <c r="D13" s="10">
        <v>1105559</v>
      </c>
    </row>
    <row r="14" spans="1:4" ht="52.5" x14ac:dyDescent="0.2">
      <c r="A14" s="6" t="s">
        <v>33</v>
      </c>
      <c r="B14" s="11">
        <v>325000</v>
      </c>
      <c r="C14" s="7">
        <v>39904</v>
      </c>
      <c r="D14" s="12">
        <v>424274</v>
      </c>
    </row>
    <row r="15" spans="1:4" ht="65.25" x14ac:dyDescent="0.2">
      <c r="A15" s="3" t="s">
        <v>34</v>
      </c>
      <c r="B15" s="9">
        <v>175000</v>
      </c>
      <c r="C15" s="4">
        <v>43922</v>
      </c>
      <c r="D15" s="10">
        <v>181290</v>
      </c>
    </row>
    <row r="16" spans="1:4" ht="52.5" customHeight="1" x14ac:dyDescent="0.2">
      <c r="A16" s="53" t="s">
        <v>35</v>
      </c>
      <c r="B16" s="6" t="s">
        <v>36</v>
      </c>
      <c r="C16" s="6" t="s">
        <v>39</v>
      </c>
      <c r="D16" s="8" t="s">
        <v>36</v>
      </c>
    </row>
    <row r="17" spans="1:4" ht="51" x14ac:dyDescent="0.2">
      <c r="A17" s="53"/>
      <c r="B17" s="6" t="s">
        <v>37</v>
      </c>
      <c r="C17" s="6" t="s">
        <v>40</v>
      </c>
      <c r="D17" s="8" t="s">
        <v>41</v>
      </c>
    </row>
    <row r="18" spans="1:4" ht="25.5" x14ac:dyDescent="0.2">
      <c r="A18" s="53"/>
      <c r="B18" s="6" t="s">
        <v>38</v>
      </c>
      <c r="C18" s="13"/>
      <c r="D18" s="8" t="s">
        <v>42</v>
      </c>
    </row>
    <row r="19" spans="1:4" ht="25.5" x14ac:dyDescent="0.2">
      <c r="A19" s="54" t="s">
        <v>43</v>
      </c>
      <c r="B19" s="3" t="s">
        <v>44</v>
      </c>
      <c r="C19" s="3" t="s">
        <v>46</v>
      </c>
      <c r="D19" s="5" t="s">
        <v>48</v>
      </c>
    </row>
    <row r="20" spans="1:4" ht="51" x14ac:dyDescent="0.2">
      <c r="A20" s="54"/>
      <c r="B20" s="3" t="s">
        <v>45</v>
      </c>
      <c r="C20" s="3" t="s">
        <v>47</v>
      </c>
      <c r="D20" s="5" t="s">
        <v>49</v>
      </c>
    </row>
    <row r="21" spans="1:4" ht="79.5" x14ac:dyDescent="0.2">
      <c r="A21" s="6" t="s">
        <v>50</v>
      </c>
      <c r="B21" s="11">
        <v>1000000</v>
      </c>
      <c r="C21" s="6" t="s">
        <v>51</v>
      </c>
      <c r="D21" s="12">
        <v>1079731</v>
      </c>
    </row>
    <row r="22" spans="1:4" ht="66" thickBot="1" x14ac:dyDescent="0.25">
      <c r="A22" s="14" t="s">
        <v>52</v>
      </c>
      <c r="B22" s="15">
        <v>85000</v>
      </c>
      <c r="C22" s="16">
        <v>42826</v>
      </c>
      <c r="D22" s="17">
        <v>94500</v>
      </c>
    </row>
  </sheetData>
  <mergeCells count="2">
    <mergeCell ref="A16:A18"/>
    <mergeCell ref="A19:A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3050-E15D-4601-8F12-AB9B3F31C697}">
  <dimension ref="A1:G10"/>
  <sheetViews>
    <sheetView workbookViewId="0"/>
  </sheetViews>
  <sheetFormatPr defaultRowHeight="14.25" x14ac:dyDescent="0.2"/>
  <sheetData>
    <row r="1" spans="1:7" x14ac:dyDescent="0.2">
      <c r="A1" t="s">
        <v>186</v>
      </c>
    </row>
    <row r="2" spans="1:7" x14ac:dyDescent="0.2">
      <c r="A2" t="s">
        <v>165</v>
      </c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">
      <c r="A3" t="s">
        <v>179</v>
      </c>
      <c r="B3">
        <v>-644.359375</v>
      </c>
      <c r="C3">
        <v>-89.813025045113534</v>
      </c>
      <c r="D3">
        <v>-139.9765625</v>
      </c>
      <c r="E3">
        <v>-187.6015625</v>
      </c>
      <c r="F3">
        <v>-12.76171875</v>
      </c>
      <c r="G3">
        <v>-4.4075695164948837E-2</v>
      </c>
    </row>
    <row r="4" spans="1:7" x14ac:dyDescent="0.2">
      <c r="A4" t="s">
        <v>180</v>
      </c>
      <c r="B4">
        <v>-1598.1796875</v>
      </c>
      <c r="C4">
        <v>-250.7567110029668</v>
      </c>
      <c r="D4">
        <v>-54.4921875</v>
      </c>
      <c r="E4">
        <v>4.28125</v>
      </c>
      <c r="F4">
        <v>-1.421875</v>
      </c>
      <c r="G4">
        <v>-3.5091749747900025E-2</v>
      </c>
    </row>
    <row r="5" spans="1:7" x14ac:dyDescent="0.2">
      <c r="A5" t="s">
        <v>181</v>
      </c>
      <c r="B5">
        <v>-258.388671875</v>
      </c>
      <c r="C5">
        <v>-30.007767270534984</v>
      </c>
      <c r="D5">
        <v>-1171.447265625</v>
      </c>
      <c r="E5">
        <v>-99.650390625</v>
      </c>
      <c r="F5">
        <v>-301.7890625</v>
      </c>
      <c r="G5">
        <v>-6.8654652720070236E-2</v>
      </c>
    </row>
    <row r="6" spans="1:7" x14ac:dyDescent="0.2">
      <c r="A6" t="s">
        <v>182</v>
      </c>
      <c r="B6">
        <v>-1445.4453125</v>
      </c>
      <c r="C6">
        <v>-345.7957188714563</v>
      </c>
      <c r="D6">
        <v>-712.8046875</v>
      </c>
      <c r="E6">
        <v>174.7421875</v>
      </c>
      <c r="F6">
        <v>-168.45703125</v>
      </c>
      <c r="G6">
        <v>-4.1382465295629355E-2</v>
      </c>
    </row>
    <row r="7" spans="1:7" x14ac:dyDescent="0.2">
      <c r="A7" t="s">
        <v>183</v>
      </c>
      <c r="B7">
        <v>-683.134765625</v>
      </c>
      <c r="C7">
        <v>-86.082591586094338</v>
      </c>
      <c r="D7">
        <v>-119.48828125</v>
      </c>
      <c r="E7">
        <v>-42.984375</v>
      </c>
      <c r="F7">
        <v>-0.62109375</v>
      </c>
      <c r="G7">
        <v>-3.079440917976211E-2</v>
      </c>
    </row>
    <row r="8" spans="1:7" x14ac:dyDescent="0.2">
      <c r="A8" t="s">
        <v>184</v>
      </c>
      <c r="B8">
        <v>-1619.48046875</v>
      </c>
      <c r="C8">
        <v>-190.83910945252404</v>
      </c>
      <c r="D8">
        <v>-342.91015625</v>
      </c>
      <c r="E8">
        <v>75.1875</v>
      </c>
      <c r="F8">
        <v>-75.578125</v>
      </c>
      <c r="G8">
        <v>-3.4981715665829909E-2</v>
      </c>
    </row>
    <row r="10" spans="1:7" x14ac:dyDescent="0.2">
      <c r="A10" t="s">
        <v>174</v>
      </c>
      <c r="B10">
        <v>-1115.3203125</v>
      </c>
      <c r="C10">
        <v>-177.4213557745118</v>
      </c>
      <c r="D10">
        <v>-314.1328125</v>
      </c>
      <c r="E10">
        <v>0.53125</v>
      </c>
      <c r="F10">
        <v>-62.12890625</v>
      </c>
      <c r="G10">
        <v>-3.7655882535653711E-2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5520-B311-4011-8129-2334B037F880}">
  <dimension ref="A1:C10"/>
  <sheetViews>
    <sheetView workbookViewId="0"/>
  </sheetViews>
  <sheetFormatPr defaultRowHeight="14.25" x14ac:dyDescent="0.2"/>
  <sheetData>
    <row r="1" spans="1:3" x14ac:dyDescent="0.2">
      <c r="A1" t="s">
        <v>194</v>
      </c>
    </row>
    <row r="2" spans="1:3" x14ac:dyDescent="0.2">
      <c r="A2" s="35" t="s">
        <v>187</v>
      </c>
      <c r="B2" s="36" t="s">
        <v>157</v>
      </c>
      <c r="C2" s="37" t="s">
        <v>188</v>
      </c>
    </row>
    <row r="3" spans="1:3" x14ac:dyDescent="0.2">
      <c r="A3" s="38" t="s">
        <v>166</v>
      </c>
      <c r="B3" s="39">
        <v>31</v>
      </c>
      <c r="C3" s="40">
        <v>31</v>
      </c>
    </row>
    <row r="4" spans="1:3" x14ac:dyDescent="0.2">
      <c r="A4" s="41" t="s">
        <v>167</v>
      </c>
      <c r="B4" s="42">
        <v>4</v>
      </c>
      <c r="C4" s="43">
        <v>5</v>
      </c>
    </row>
    <row r="5" spans="1:3" x14ac:dyDescent="0.2">
      <c r="A5" s="38" t="s">
        <v>168</v>
      </c>
      <c r="B5" s="39">
        <v>6</v>
      </c>
      <c r="C5" s="40">
        <v>9</v>
      </c>
    </row>
    <row r="6" spans="1:3" x14ac:dyDescent="0.2">
      <c r="A6" s="41" t="s">
        <v>189</v>
      </c>
      <c r="B6" s="42" t="s">
        <v>190</v>
      </c>
      <c r="C6" s="43">
        <v>0</v>
      </c>
    </row>
    <row r="7" spans="1:3" ht="15" thickBot="1" x14ac:dyDescent="0.25">
      <c r="A7" s="44" t="s">
        <v>170</v>
      </c>
      <c r="B7" s="45">
        <v>1</v>
      </c>
      <c r="C7" s="46">
        <v>2</v>
      </c>
    </row>
    <row r="8" spans="1:3" x14ac:dyDescent="0.2">
      <c r="A8" s="47" t="s">
        <v>191</v>
      </c>
      <c r="B8" s="48">
        <v>41</v>
      </c>
      <c r="C8" s="49">
        <v>47</v>
      </c>
    </row>
    <row r="9" spans="1:3" ht="15" thickBot="1" x14ac:dyDescent="0.25">
      <c r="A9" s="38" t="s">
        <v>177</v>
      </c>
      <c r="B9" s="39" t="s">
        <v>192</v>
      </c>
      <c r="C9" s="40" t="s">
        <v>192</v>
      </c>
    </row>
    <row r="10" spans="1:3" ht="15" thickBot="1" x14ac:dyDescent="0.25">
      <c r="A10" s="50" t="s">
        <v>193</v>
      </c>
      <c r="B10" s="51">
        <v>21</v>
      </c>
      <c r="C10" s="52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0423-A9FC-499F-94EA-476259B1E40B}">
  <dimension ref="A1:D26"/>
  <sheetViews>
    <sheetView workbookViewId="0"/>
  </sheetViews>
  <sheetFormatPr defaultRowHeight="14.25" x14ac:dyDescent="0.2"/>
  <sheetData>
    <row r="1" spans="1:4" x14ac:dyDescent="0.2">
      <c r="A1" t="s">
        <v>54</v>
      </c>
    </row>
    <row r="3" spans="1:4" ht="51" x14ac:dyDescent="0.2">
      <c r="A3" s="18" t="s">
        <v>0</v>
      </c>
      <c r="B3" s="18" t="s">
        <v>1</v>
      </c>
      <c r="C3" s="18" t="s">
        <v>2</v>
      </c>
      <c r="D3" s="19" t="s">
        <v>3</v>
      </c>
    </row>
    <row r="4" spans="1:4" ht="89.25" x14ac:dyDescent="0.2">
      <c r="A4" s="55" t="s">
        <v>55</v>
      </c>
      <c r="B4" s="21" t="s">
        <v>56</v>
      </c>
      <c r="C4" s="56">
        <v>42461</v>
      </c>
      <c r="D4" s="20" t="s">
        <v>58</v>
      </c>
    </row>
    <row r="5" spans="1:4" ht="76.5" x14ac:dyDescent="0.2">
      <c r="A5" s="55"/>
      <c r="B5" s="21" t="s">
        <v>57</v>
      </c>
      <c r="C5" s="56"/>
      <c r="D5" s="20" t="s">
        <v>59</v>
      </c>
    </row>
    <row r="6" spans="1:4" ht="38.25" x14ac:dyDescent="0.2">
      <c r="A6" s="55"/>
      <c r="B6" s="22"/>
      <c r="C6" s="56"/>
      <c r="D6" s="20" t="s">
        <v>60</v>
      </c>
    </row>
    <row r="7" spans="1:4" ht="140.25" x14ac:dyDescent="0.2">
      <c r="A7" s="57" t="s">
        <v>61</v>
      </c>
      <c r="B7" s="25" t="s">
        <v>62</v>
      </c>
      <c r="C7" s="58">
        <v>38808</v>
      </c>
      <c r="D7" s="24" t="s">
        <v>64</v>
      </c>
    </row>
    <row r="8" spans="1:4" ht="63.75" x14ac:dyDescent="0.2">
      <c r="A8" s="57"/>
      <c r="B8" s="25" t="s">
        <v>63</v>
      </c>
      <c r="C8" s="58"/>
      <c r="D8" s="24" t="s">
        <v>65</v>
      </c>
    </row>
    <row r="9" spans="1:4" ht="38.25" x14ac:dyDescent="0.2">
      <c r="A9" s="55" t="s">
        <v>66</v>
      </c>
      <c r="B9" s="21" t="s">
        <v>67</v>
      </c>
      <c r="C9" s="21" t="s">
        <v>71</v>
      </c>
      <c r="D9" s="20" t="s">
        <v>75</v>
      </c>
    </row>
    <row r="10" spans="1:4" ht="25.5" x14ac:dyDescent="0.2">
      <c r="A10" s="55"/>
      <c r="B10" s="21" t="s">
        <v>68</v>
      </c>
      <c r="C10" s="21" t="s">
        <v>72</v>
      </c>
      <c r="D10" s="20" t="s">
        <v>76</v>
      </c>
    </row>
    <row r="11" spans="1:4" ht="25.5" x14ac:dyDescent="0.2">
      <c r="A11" s="55"/>
      <c r="B11" s="21" t="s">
        <v>69</v>
      </c>
      <c r="C11" s="21" t="s">
        <v>73</v>
      </c>
      <c r="D11" s="20" t="s">
        <v>77</v>
      </c>
    </row>
    <row r="12" spans="1:4" ht="38.25" x14ac:dyDescent="0.2">
      <c r="A12" s="55"/>
      <c r="B12" s="21" t="s">
        <v>70</v>
      </c>
      <c r="C12" s="21" t="s">
        <v>74</v>
      </c>
      <c r="D12" s="20" t="s">
        <v>78</v>
      </c>
    </row>
    <row r="13" spans="1:4" ht="52.5" x14ac:dyDescent="0.2">
      <c r="A13" s="25" t="s">
        <v>79</v>
      </c>
      <c r="B13" s="25" t="s">
        <v>80</v>
      </c>
      <c r="C13" s="26">
        <v>43922</v>
      </c>
      <c r="D13" s="24"/>
    </row>
    <row r="14" spans="1:4" ht="63.75" x14ac:dyDescent="0.2">
      <c r="A14" s="21" t="s">
        <v>81</v>
      </c>
      <c r="B14" s="21" t="s">
        <v>82</v>
      </c>
      <c r="C14" s="23">
        <v>40269</v>
      </c>
      <c r="D14" s="20" t="s">
        <v>83</v>
      </c>
    </row>
    <row r="15" spans="1:4" ht="89.25" x14ac:dyDescent="0.2">
      <c r="A15" s="25" t="s">
        <v>84</v>
      </c>
      <c r="B15" s="25" t="s">
        <v>85</v>
      </c>
      <c r="C15" s="26">
        <v>41275</v>
      </c>
      <c r="D15" s="24" t="s">
        <v>86</v>
      </c>
    </row>
    <row r="16" spans="1:4" ht="76.5" x14ac:dyDescent="0.2">
      <c r="A16" s="55" t="s">
        <v>87</v>
      </c>
      <c r="B16" s="21" t="s">
        <v>88</v>
      </c>
      <c r="C16" s="21" t="s">
        <v>90</v>
      </c>
      <c r="D16" s="20" t="s">
        <v>92</v>
      </c>
    </row>
    <row r="17" spans="1:4" ht="89.25" x14ac:dyDescent="0.2">
      <c r="A17" s="55"/>
      <c r="B17" s="21" t="s">
        <v>89</v>
      </c>
      <c r="C17" s="21" t="s">
        <v>91</v>
      </c>
      <c r="D17" s="20" t="s">
        <v>93</v>
      </c>
    </row>
    <row r="18" spans="1:4" ht="76.5" x14ac:dyDescent="0.2">
      <c r="A18" s="55"/>
      <c r="B18" s="22"/>
      <c r="C18" s="22"/>
      <c r="D18" s="20" t="s">
        <v>94</v>
      </c>
    </row>
    <row r="19" spans="1:4" ht="102" x14ac:dyDescent="0.2">
      <c r="A19" s="25" t="s">
        <v>95</v>
      </c>
      <c r="B19" s="25" t="s">
        <v>96</v>
      </c>
      <c r="C19" s="26">
        <v>43191</v>
      </c>
      <c r="D19" s="24" t="s">
        <v>97</v>
      </c>
    </row>
    <row r="20" spans="1:4" ht="76.5" x14ac:dyDescent="0.2">
      <c r="A20" s="21" t="s">
        <v>98</v>
      </c>
      <c r="B20" s="21" t="s">
        <v>99</v>
      </c>
      <c r="C20" s="23">
        <v>37712</v>
      </c>
      <c r="D20" s="20" t="s">
        <v>100</v>
      </c>
    </row>
    <row r="21" spans="1:4" ht="38.25" x14ac:dyDescent="0.2">
      <c r="A21" s="25" t="s">
        <v>101</v>
      </c>
      <c r="B21" s="25" t="s">
        <v>102</v>
      </c>
      <c r="C21" s="26">
        <v>37347</v>
      </c>
      <c r="D21" s="24" t="s">
        <v>103</v>
      </c>
    </row>
    <row r="22" spans="1:4" ht="63.75" x14ac:dyDescent="0.2">
      <c r="A22" s="21" t="s">
        <v>104</v>
      </c>
      <c r="B22" s="21" t="s">
        <v>14</v>
      </c>
      <c r="C22" s="23">
        <v>43374</v>
      </c>
      <c r="D22" s="20" t="s">
        <v>105</v>
      </c>
    </row>
    <row r="23" spans="1:4" ht="102" x14ac:dyDescent="0.2">
      <c r="A23" s="25" t="s">
        <v>106</v>
      </c>
      <c r="B23" s="25" t="s">
        <v>14</v>
      </c>
      <c r="C23" s="26">
        <v>42979</v>
      </c>
      <c r="D23" s="24" t="s">
        <v>107</v>
      </c>
    </row>
    <row r="24" spans="1:4" ht="25.5" x14ac:dyDescent="0.2">
      <c r="A24" s="21" t="s">
        <v>108</v>
      </c>
      <c r="B24" s="21" t="s">
        <v>109</v>
      </c>
      <c r="C24" s="23">
        <v>40634</v>
      </c>
      <c r="D24" s="20" t="s">
        <v>110</v>
      </c>
    </row>
    <row r="25" spans="1:4" ht="39.75" x14ac:dyDescent="0.2">
      <c r="A25" s="25" t="s">
        <v>111</v>
      </c>
      <c r="B25" s="25" t="s">
        <v>112</v>
      </c>
      <c r="C25" s="26">
        <v>32448</v>
      </c>
      <c r="D25" s="24" t="s">
        <v>113</v>
      </c>
    </row>
    <row r="26" spans="1:4" ht="27.75" thickBot="1" x14ac:dyDescent="0.25">
      <c r="A26" s="27" t="s">
        <v>114</v>
      </c>
      <c r="B26" s="27" t="s">
        <v>115</v>
      </c>
      <c r="C26" s="28">
        <v>28460</v>
      </c>
      <c r="D26" s="29" t="s">
        <v>116</v>
      </c>
    </row>
  </sheetData>
  <mergeCells count="6">
    <mergeCell ref="A16:A18"/>
    <mergeCell ref="A4:A6"/>
    <mergeCell ref="C4:C6"/>
    <mergeCell ref="A7:A8"/>
    <mergeCell ref="C7:C8"/>
    <mergeCell ref="A9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6F2F-91DE-4AF1-A540-94619097143A}">
  <dimension ref="A1:D40"/>
  <sheetViews>
    <sheetView workbookViewId="0"/>
  </sheetViews>
  <sheetFormatPr defaultRowHeight="14.25" x14ac:dyDescent="0.2"/>
  <sheetData>
    <row r="1" spans="1:4" x14ac:dyDescent="0.2">
      <c r="A1" t="s">
        <v>158</v>
      </c>
    </row>
    <row r="2" spans="1:4" x14ac:dyDescent="0.2">
      <c r="B2" s="59" t="s">
        <v>117</v>
      </c>
      <c r="C2" s="59"/>
      <c r="D2" s="59"/>
    </row>
    <row r="3" spans="1:4" x14ac:dyDescent="0.2">
      <c r="B3" s="59" t="s">
        <v>118</v>
      </c>
      <c r="C3" s="59"/>
      <c r="D3" s="59"/>
    </row>
    <row r="4" spans="1:4" x14ac:dyDescent="0.2">
      <c r="B4" t="s">
        <v>119</v>
      </c>
      <c r="C4" t="s">
        <v>120</v>
      </c>
      <c r="D4" t="s">
        <v>121</v>
      </c>
    </row>
    <row r="5" spans="1:4" x14ac:dyDescent="0.2">
      <c r="A5" t="s">
        <v>122</v>
      </c>
      <c r="B5" s="30">
        <v>0.58146982650588985</v>
      </c>
    </row>
    <row r="6" spans="1:4" x14ac:dyDescent="0.2">
      <c r="A6" t="s">
        <v>123</v>
      </c>
      <c r="B6" s="30">
        <v>0.57153658834910437</v>
      </c>
    </row>
    <row r="7" spans="1:4" x14ac:dyDescent="0.2">
      <c r="A7" t="s">
        <v>124</v>
      </c>
      <c r="B7" s="30">
        <v>0.56436606026940705</v>
      </c>
    </row>
    <row r="8" spans="1:4" x14ac:dyDescent="0.2">
      <c r="A8" t="s">
        <v>125</v>
      </c>
      <c r="B8" s="30">
        <v>0.55506216696269983</v>
      </c>
    </row>
    <row r="9" spans="1:4" x14ac:dyDescent="0.2">
      <c r="A9" t="s">
        <v>126</v>
      </c>
      <c r="B9" s="30">
        <v>0.56074559216286002</v>
      </c>
    </row>
    <row r="10" spans="1:4" x14ac:dyDescent="0.2">
      <c r="A10" t="s">
        <v>127</v>
      </c>
      <c r="B10" s="30">
        <v>0.57000198837902927</v>
      </c>
    </row>
    <row r="11" spans="1:4" x14ac:dyDescent="0.2">
      <c r="A11" t="s">
        <v>128</v>
      </c>
      <c r="B11" s="30">
        <v>0.5658175733691464</v>
      </c>
    </row>
    <row r="12" spans="1:4" x14ac:dyDescent="0.2">
      <c r="A12" t="s">
        <v>129</v>
      </c>
      <c r="B12" s="30">
        <v>0.57476937927100813</v>
      </c>
    </row>
    <row r="13" spans="1:4" x14ac:dyDescent="0.2">
      <c r="A13" t="s">
        <v>130</v>
      </c>
      <c r="B13" s="30">
        <v>0.58771800459905721</v>
      </c>
    </row>
    <row r="14" spans="1:4" x14ac:dyDescent="0.2">
      <c r="A14" t="s">
        <v>131</v>
      </c>
      <c r="B14" s="30">
        <v>0.59134291366828273</v>
      </c>
    </row>
    <row r="15" spans="1:4" x14ac:dyDescent="0.2">
      <c r="A15" t="s">
        <v>132</v>
      </c>
      <c r="B15" s="30">
        <v>0.63327047457462271</v>
      </c>
    </row>
    <row r="16" spans="1:4" x14ac:dyDescent="0.2">
      <c r="A16" t="s">
        <v>133</v>
      </c>
      <c r="B16" s="30">
        <v>0.61396447163634416</v>
      </c>
    </row>
    <row r="17" spans="1:2" x14ac:dyDescent="0.2">
      <c r="A17" t="s">
        <v>134</v>
      </c>
      <c r="B17" s="30">
        <v>0.61619483696955801</v>
      </c>
    </row>
    <row r="18" spans="1:2" x14ac:dyDescent="0.2">
      <c r="A18" t="s">
        <v>135</v>
      </c>
      <c r="B18" s="30">
        <v>0.60339808394643524</v>
      </c>
    </row>
    <row r="19" spans="1:2" x14ac:dyDescent="0.2">
      <c r="A19" t="s">
        <v>136</v>
      </c>
      <c r="B19" s="30">
        <v>0.63612363472227329</v>
      </c>
    </row>
    <row r="20" spans="1:2" x14ac:dyDescent="0.2">
      <c r="A20" t="s">
        <v>137</v>
      </c>
      <c r="B20" s="30">
        <v>0.64662678095257897</v>
      </c>
    </row>
    <row r="21" spans="1:2" x14ac:dyDescent="0.2">
      <c r="A21" t="s">
        <v>138</v>
      </c>
      <c r="B21" s="30">
        <v>0.65509942369791263</v>
      </c>
    </row>
    <row r="22" spans="1:2" x14ac:dyDescent="0.2">
      <c r="A22" t="s">
        <v>139</v>
      </c>
      <c r="B22" s="30">
        <v>0.66299131481377593</v>
      </c>
    </row>
    <row r="23" spans="1:2" x14ac:dyDescent="0.2">
      <c r="A23" t="s">
        <v>140</v>
      </c>
      <c r="B23" s="30">
        <v>0.63780538344131887</v>
      </c>
    </row>
    <row r="24" spans="1:2" x14ac:dyDescent="0.2">
      <c r="A24" t="s">
        <v>141</v>
      </c>
      <c r="B24" s="30">
        <v>0.61351230783882271</v>
      </c>
    </row>
    <row r="25" spans="1:2" x14ac:dyDescent="0.2">
      <c r="A25" t="s">
        <v>142</v>
      </c>
      <c r="B25" s="30">
        <v>0.62194800872316858</v>
      </c>
    </row>
    <row r="26" spans="1:2" x14ac:dyDescent="0.2">
      <c r="A26" t="s">
        <v>143</v>
      </c>
      <c r="B26" s="30">
        <v>0.60705205274257446</v>
      </c>
    </row>
    <row r="27" spans="1:2" x14ac:dyDescent="0.2">
      <c r="A27" t="s">
        <v>144</v>
      </c>
      <c r="B27" s="30">
        <v>0.59936244289162999</v>
      </c>
    </row>
    <row r="28" spans="1:2" x14ac:dyDescent="0.2">
      <c r="A28" t="s">
        <v>145</v>
      </c>
      <c r="B28" s="30">
        <v>0.59149435015881813</v>
      </c>
    </row>
    <row r="29" spans="1:2" x14ac:dyDescent="0.2">
      <c r="A29" t="s">
        <v>146</v>
      </c>
      <c r="B29" s="30">
        <v>0.59282431545205272</v>
      </c>
    </row>
    <row r="30" spans="1:2" x14ac:dyDescent="0.2">
      <c r="A30" t="s">
        <v>147</v>
      </c>
      <c r="B30" s="30">
        <v>0.59402335853142096</v>
      </c>
    </row>
    <row r="31" spans="1:2" x14ac:dyDescent="0.2">
      <c r="A31" t="s">
        <v>148</v>
      </c>
      <c r="B31" s="30">
        <v>0.59378806333739342</v>
      </c>
    </row>
    <row r="32" spans="1:2" x14ac:dyDescent="0.2">
      <c r="A32" t="s">
        <v>149</v>
      </c>
      <c r="B32" s="30">
        <v>0.59065739031662645</v>
      </c>
    </row>
    <row r="33" spans="1:4" x14ac:dyDescent="0.2">
      <c r="A33" t="s">
        <v>150</v>
      </c>
      <c r="B33" s="30">
        <v>0.59506155403337802</v>
      </c>
    </row>
    <row r="34" spans="1:4" x14ac:dyDescent="0.2">
      <c r="A34" t="s">
        <v>151</v>
      </c>
      <c r="B34" s="30">
        <v>0.59021093014432058</v>
      </c>
    </row>
    <row r="35" spans="1:4" x14ac:dyDescent="0.2">
      <c r="A35" t="s">
        <v>152</v>
      </c>
      <c r="B35" s="30">
        <v>0.60144196645373382</v>
      </c>
    </row>
    <row r="36" spans="1:4" x14ac:dyDescent="0.2">
      <c r="A36" t="s">
        <v>153</v>
      </c>
      <c r="B36" s="30">
        <v>0.6086240350656783</v>
      </c>
      <c r="C36" s="30"/>
      <c r="D36" s="30">
        <v>0.6086240350656783</v>
      </c>
    </row>
    <row r="37" spans="1:4" x14ac:dyDescent="0.2">
      <c r="A37" t="s">
        <v>154</v>
      </c>
      <c r="B37" s="30">
        <v>0.63282009762180624</v>
      </c>
      <c r="C37" s="30">
        <v>0.63282009762180624</v>
      </c>
      <c r="D37" s="30">
        <v>0.61250926415864293</v>
      </c>
    </row>
    <row r="38" spans="1:4" x14ac:dyDescent="0.2">
      <c r="A38" t="s">
        <v>155</v>
      </c>
      <c r="C38" s="30">
        <v>0.64570812840959757</v>
      </c>
      <c r="D38" s="30">
        <v>0.6044121567210492</v>
      </c>
    </row>
    <row r="39" spans="1:4" x14ac:dyDescent="0.2">
      <c r="A39" t="s">
        <v>156</v>
      </c>
      <c r="C39" s="30">
        <v>0.65702109753622984</v>
      </c>
      <c r="D39" s="30">
        <v>0.58931692728432217</v>
      </c>
    </row>
    <row r="40" spans="1:4" x14ac:dyDescent="0.2">
      <c r="A40" t="s">
        <v>157</v>
      </c>
      <c r="C40" s="30">
        <v>0.65935309034902823</v>
      </c>
      <c r="D40" s="30">
        <v>0.59351530633611127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48B7-C25C-45CA-B348-31A459EB756E}">
  <dimension ref="A1:D40"/>
  <sheetViews>
    <sheetView workbookViewId="0"/>
  </sheetViews>
  <sheetFormatPr defaultRowHeight="14.25" x14ac:dyDescent="0.2"/>
  <cols>
    <col min="2" max="2" width="11.875" customWidth="1"/>
  </cols>
  <sheetData>
    <row r="1" spans="1:4" x14ac:dyDescent="0.2">
      <c r="A1" t="s">
        <v>159</v>
      </c>
    </row>
    <row r="2" spans="1:4" x14ac:dyDescent="0.2">
      <c r="B2" t="s">
        <v>117</v>
      </c>
    </row>
    <row r="3" spans="1:4" x14ac:dyDescent="0.2">
      <c r="B3" t="s">
        <v>118</v>
      </c>
    </row>
    <row r="4" spans="1:4" x14ac:dyDescent="0.2">
      <c r="B4" t="s">
        <v>119</v>
      </c>
      <c r="C4" t="s">
        <v>120</v>
      </c>
      <c r="D4" t="s">
        <v>121</v>
      </c>
    </row>
    <row r="5" spans="1:4" x14ac:dyDescent="0.2">
      <c r="A5" t="s">
        <v>122</v>
      </c>
      <c r="B5" s="32">
        <v>3.7873513603831906E-2</v>
      </c>
      <c r="C5" s="31"/>
      <c r="D5" s="31"/>
    </row>
    <row r="6" spans="1:4" x14ac:dyDescent="0.2">
      <c r="A6" t="s">
        <v>123</v>
      </c>
      <c r="B6" s="32">
        <v>3.602681996597467E-2</v>
      </c>
      <c r="C6" s="31"/>
      <c r="D6" s="31"/>
    </row>
    <row r="7" spans="1:4" x14ac:dyDescent="0.2">
      <c r="A7" t="s">
        <v>124</v>
      </c>
      <c r="B7" s="32">
        <v>3.8216914317455906E-2</v>
      </c>
      <c r="C7" s="31"/>
      <c r="D7" s="31"/>
    </row>
    <row r="8" spans="1:4" x14ac:dyDescent="0.2">
      <c r="A8" t="s">
        <v>125</v>
      </c>
      <c r="B8" s="32">
        <v>3.8632326820603906E-2</v>
      </c>
      <c r="C8" s="31"/>
      <c r="D8" s="31"/>
    </row>
    <row r="9" spans="1:4" x14ac:dyDescent="0.2">
      <c r="A9" t="s">
        <v>126</v>
      </c>
      <c r="B9" s="32">
        <v>4.4327714795483003E-2</v>
      </c>
      <c r="C9" s="31"/>
      <c r="D9" s="31"/>
    </row>
    <row r="10" spans="1:4" x14ac:dyDescent="0.2">
      <c r="A10" t="s">
        <v>127</v>
      </c>
      <c r="B10" s="32">
        <v>4.7058303691757064E-2</v>
      </c>
      <c r="C10" s="31"/>
      <c r="D10" s="31"/>
    </row>
    <row r="11" spans="1:4" x14ac:dyDescent="0.2">
      <c r="A11" t="s">
        <v>128</v>
      </c>
      <c r="B11" s="32">
        <v>4.5793795821316131E-2</v>
      </c>
      <c r="C11" s="31"/>
      <c r="D11" s="31"/>
    </row>
    <row r="12" spans="1:4" x14ac:dyDescent="0.2">
      <c r="A12" t="s">
        <v>129</v>
      </c>
      <c r="B12" s="32">
        <v>4.6508056643302952E-2</v>
      </c>
      <c r="C12" s="31"/>
      <c r="D12" s="31"/>
    </row>
    <row r="13" spans="1:4" x14ac:dyDescent="0.2">
      <c r="A13" t="s">
        <v>130</v>
      </c>
      <c r="B13" s="32">
        <v>5.1343394453820988E-2</v>
      </c>
      <c r="C13" s="31"/>
      <c r="D13" s="31"/>
    </row>
    <row r="14" spans="1:4" x14ac:dyDescent="0.2">
      <c r="A14" t="s">
        <v>131</v>
      </c>
      <c r="B14" s="32">
        <v>5.4568776224536382E-2</v>
      </c>
      <c r="C14" s="31"/>
      <c r="D14" s="31"/>
    </row>
    <row r="15" spans="1:4" x14ac:dyDescent="0.2">
      <c r="A15" t="s">
        <v>132</v>
      </c>
      <c r="B15" s="32">
        <v>6.2246381118597725E-2</v>
      </c>
      <c r="C15" s="31"/>
      <c r="D15" s="31"/>
    </row>
    <row r="16" spans="1:4" x14ac:dyDescent="0.2">
      <c r="A16" t="s">
        <v>133</v>
      </c>
      <c r="B16" s="32">
        <v>6.4401867654161976E-2</v>
      </c>
      <c r="C16" s="31"/>
      <c r="D16" s="31"/>
    </row>
    <row r="17" spans="1:4" x14ac:dyDescent="0.2">
      <c r="A17" t="s">
        <v>134</v>
      </c>
      <c r="B17" s="32">
        <v>6.4817726795413713E-2</v>
      </c>
      <c r="C17" s="31"/>
      <c r="D17" s="31"/>
    </row>
    <row r="18" spans="1:4" x14ac:dyDescent="0.2">
      <c r="A18" t="s">
        <v>135</v>
      </c>
      <c r="B18" s="32">
        <v>6.2668713280050817E-2</v>
      </c>
      <c r="C18" s="31"/>
      <c r="D18" s="31"/>
    </row>
    <row r="19" spans="1:4" x14ac:dyDescent="0.2">
      <c r="A19" t="s">
        <v>136</v>
      </c>
      <c r="B19" s="32">
        <v>6.991061728135875E-2</v>
      </c>
      <c r="C19" s="31"/>
      <c r="D19" s="31"/>
    </row>
    <row r="20" spans="1:4" x14ac:dyDescent="0.2">
      <c r="A20" t="s">
        <v>137</v>
      </c>
      <c r="B20" s="32">
        <v>7.4642769891310565E-2</v>
      </c>
      <c r="C20" s="31"/>
      <c r="D20" s="31"/>
    </row>
    <row r="21" spans="1:4" x14ac:dyDescent="0.2">
      <c r="A21" t="s">
        <v>138</v>
      </c>
      <c r="B21" s="32">
        <v>7.766430274657643E-2</v>
      </c>
      <c r="C21" s="31"/>
      <c r="D21" s="31"/>
    </row>
    <row r="22" spans="1:4" x14ac:dyDescent="0.2">
      <c r="A22" t="s">
        <v>139</v>
      </c>
      <c r="B22" s="32">
        <v>7.8946965794748095E-2</v>
      </c>
      <c r="C22" s="31"/>
      <c r="D22" s="31"/>
    </row>
    <row r="23" spans="1:4" x14ac:dyDescent="0.2">
      <c r="A23" t="s">
        <v>140</v>
      </c>
      <c r="B23" s="32">
        <v>7.1361426419900342E-2</v>
      </c>
      <c r="C23" s="31"/>
      <c r="D23" s="31"/>
    </row>
    <row r="24" spans="1:4" x14ac:dyDescent="0.2">
      <c r="A24" t="s">
        <v>141</v>
      </c>
      <c r="B24" s="32">
        <v>6.395765562110603E-2</v>
      </c>
      <c r="C24" s="31"/>
      <c r="D24" s="31"/>
    </row>
    <row r="25" spans="1:4" x14ac:dyDescent="0.2">
      <c r="A25" t="s">
        <v>142</v>
      </c>
      <c r="B25" s="32">
        <v>6.4698489341937282E-2</v>
      </c>
      <c r="C25" s="31"/>
      <c r="D25" s="31"/>
    </row>
    <row r="26" spans="1:4" x14ac:dyDescent="0.2">
      <c r="A26" t="s">
        <v>143</v>
      </c>
      <c r="B26" s="32">
        <v>7.552673591264758E-2</v>
      </c>
      <c r="C26" s="31"/>
      <c r="D26" s="31"/>
    </row>
    <row r="27" spans="1:4" x14ac:dyDescent="0.2">
      <c r="A27" t="s">
        <v>144</v>
      </c>
      <c r="B27" s="32">
        <v>7.8210922694976426E-2</v>
      </c>
      <c r="C27" s="31"/>
      <c r="D27" s="31"/>
    </row>
    <row r="28" spans="1:4" x14ac:dyDescent="0.2">
      <c r="A28" t="s">
        <v>145</v>
      </c>
      <c r="B28" s="32">
        <v>8.7770757025211477E-2</v>
      </c>
      <c r="C28" s="31"/>
      <c r="D28" s="31"/>
    </row>
    <row r="29" spans="1:4" x14ac:dyDescent="0.2">
      <c r="A29" t="s">
        <v>146</v>
      </c>
      <c r="B29" s="32">
        <v>8.9367782798439738E-2</v>
      </c>
      <c r="C29" s="31"/>
      <c r="D29" s="31"/>
    </row>
    <row r="30" spans="1:4" x14ac:dyDescent="0.2">
      <c r="A30" t="s">
        <v>147</v>
      </c>
      <c r="B30" s="32">
        <v>9.3357477508551057E-2</v>
      </c>
      <c r="C30" s="31"/>
      <c r="D30" s="31"/>
    </row>
    <row r="31" spans="1:4" x14ac:dyDescent="0.2">
      <c r="A31" t="s">
        <v>148</v>
      </c>
      <c r="B31" s="32">
        <v>9.0704933008526181E-2</v>
      </c>
      <c r="C31" s="31"/>
      <c r="D31" s="31"/>
    </row>
    <row r="32" spans="1:4" x14ac:dyDescent="0.2">
      <c r="A32" t="s">
        <v>149</v>
      </c>
      <c r="B32" s="32">
        <v>8.7121965071702404E-2</v>
      </c>
      <c r="C32" s="31"/>
      <c r="D32" s="31"/>
    </row>
    <row r="33" spans="1:4" x14ac:dyDescent="0.2">
      <c r="A33" t="s">
        <v>150</v>
      </c>
      <c r="B33" s="32">
        <v>8.7168985241155281E-2</v>
      </c>
      <c r="C33" s="31"/>
      <c r="D33" s="31"/>
    </row>
    <row r="34" spans="1:4" x14ac:dyDescent="0.2">
      <c r="A34" t="s">
        <v>151</v>
      </c>
      <c r="B34" s="32">
        <v>7.9650370287095457E-2</v>
      </c>
      <c r="C34" s="31"/>
      <c r="D34" s="31"/>
    </row>
    <row r="35" spans="1:4" x14ac:dyDescent="0.2">
      <c r="A35" t="s">
        <v>152</v>
      </c>
      <c r="B35" s="32">
        <v>8.5864245956143295E-2</v>
      </c>
      <c r="C35" s="31"/>
      <c r="D35" s="31"/>
    </row>
    <row r="36" spans="1:4" x14ac:dyDescent="0.2">
      <c r="A36" t="s">
        <v>153</v>
      </c>
      <c r="B36" s="32">
        <v>9.907356998943749E-2</v>
      </c>
      <c r="C36" s="32"/>
      <c r="D36" s="32">
        <v>9.907356998943749E-2</v>
      </c>
    </row>
    <row r="37" spans="1:4" x14ac:dyDescent="0.2">
      <c r="A37" t="s">
        <v>154</v>
      </c>
      <c r="B37" s="32">
        <v>0.11426125233236084</v>
      </c>
      <c r="C37" s="32">
        <v>0.11426125233236084</v>
      </c>
      <c r="D37" s="32">
        <v>0.10261354717158505</v>
      </c>
    </row>
    <row r="38" spans="1:4" x14ac:dyDescent="0.2">
      <c r="A38" t="s">
        <v>155</v>
      </c>
      <c r="B38" s="31"/>
      <c r="C38" s="32">
        <v>0.1285416491337823</v>
      </c>
      <c r="D38" s="32">
        <v>9.5235970487012322E-2</v>
      </c>
    </row>
    <row r="39" spans="1:4" x14ac:dyDescent="0.2">
      <c r="A39" t="s">
        <v>156</v>
      </c>
      <c r="B39" s="31"/>
      <c r="C39" s="32">
        <v>0.14107682155776316</v>
      </c>
      <c r="D39" s="32">
        <v>8.3837001521591764E-2</v>
      </c>
    </row>
    <row r="40" spans="1:4" x14ac:dyDescent="0.2">
      <c r="A40" t="s">
        <v>157</v>
      </c>
      <c r="B40" s="31"/>
      <c r="C40" s="32">
        <v>0.14366075259060729</v>
      </c>
      <c r="D40" s="32">
        <v>8.5307443546398271E-2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1461-4355-467E-8A77-859AD2B3BA76}">
  <dimension ref="A1:G20"/>
  <sheetViews>
    <sheetView workbookViewId="0"/>
  </sheetViews>
  <sheetFormatPr defaultRowHeight="14.25" x14ac:dyDescent="0.2"/>
  <sheetData>
    <row r="1" spans="1:7" x14ac:dyDescent="0.2">
      <c r="A1" t="s">
        <v>164</v>
      </c>
    </row>
    <row r="2" spans="1:7" x14ac:dyDescent="0.2">
      <c r="A2" t="s">
        <v>160</v>
      </c>
      <c r="B2" t="s">
        <v>161</v>
      </c>
      <c r="C2" t="s">
        <v>162</v>
      </c>
      <c r="D2" t="s">
        <v>163</v>
      </c>
      <c r="E2" t="s">
        <v>195</v>
      </c>
      <c r="F2" t="s">
        <v>196</v>
      </c>
      <c r="G2" t="s">
        <v>197</v>
      </c>
    </row>
    <row r="3" spans="1:7" x14ac:dyDescent="0.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">
      <c r="A4">
        <v>10167.71600294069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">
      <c r="A5">
        <v>10167.71600294069</v>
      </c>
      <c r="B5">
        <v>0</v>
      </c>
      <c r="C5">
        <v>0</v>
      </c>
      <c r="D5">
        <v>0</v>
      </c>
      <c r="E5" s="33">
        <f t="shared" ref="E5:G8" si="0">0.2+0.12</f>
        <v>0.32</v>
      </c>
      <c r="F5" s="33">
        <f t="shared" si="0"/>
        <v>0.32</v>
      </c>
      <c r="G5" s="33">
        <f t="shared" si="0"/>
        <v>0.32</v>
      </c>
    </row>
    <row r="6" spans="1:7" x14ac:dyDescent="0.2">
      <c r="A6">
        <v>12570</v>
      </c>
      <c r="B6">
        <v>0</v>
      </c>
      <c r="C6">
        <v>0</v>
      </c>
      <c r="D6">
        <v>0</v>
      </c>
      <c r="E6" s="33">
        <f t="shared" si="0"/>
        <v>0.32</v>
      </c>
      <c r="F6" s="33">
        <f t="shared" si="0"/>
        <v>0.32</v>
      </c>
      <c r="G6" s="33">
        <f t="shared" si="0"/>
        <v>0.32</v>
      </c>
    </row>
    <row r="7" spans="1:7" x14ac:dyDescent="0.2">
      <c r="A7">
        <v>12570</v>
      </c>
      <c r="B7" s="33">
        <f t="shared" ref="B7:D14" si="1">0.2+0.12</f>
        <v>0.32</v>
      </c>
      <c r="C7" s="33">
        <f t="shared" si="1"/>
        <v>0.32</v>
      </c>
      <c r="D7" s="33">
        <f t="shared" si="1"/>
        <v>0.32</v>
      </c>
      <c r="E7" s="33">
        <f t="shared" si="0"/>
        <v>0.32</v>
      </c>
      <c r="F7" s="33">
        <f t="shared" si="0"/>
        <v>0.32</v>
      </c>
      <c r="G7" s="33">
        <f t="shared" si="0"/>
        <v>0.32</v>
      </c>
    </row>
    <row r="8" spans="1:7" x14ac:dyDescent="0.2">
      <c r="A8">
        <v>40444.375508912854</v>
      </c>
      <c r="B8" s="33">
        <f t="shared" si="1"/>
        <v>0.32</v>
      </c>
      <c r="C8" s="33">
        <f t="shared" si="1"/>
        <v>0.32</v>
      </c>
      <c r="D8" s="33">
        <f t="shared" si="1"/>
        <v>0.32</v>
      </c>
      <c r="E8" s="33">
        <f t="shared" si="0"/>
        <v>0.32</v>
      </c>
      <c r="F8" s="33">
        <f t="shared" si="0"/>
        <v>0.32</v>
      </c>
      <c r="G8" s="33">
        <f t="shared" si="0"/>
        <v>0.32</v>
      </c>
    </row>
    <row r="9" spans="1:7" x14ac:dyDescent="0.2">
      <c r="A9">
        <v>40444.375508912854</v>
      </c>
      <c r="B9" s="33">
        <f t="shared" si="1"/>
        <v>0.32</v>
      </c>
      <c r="C9" s="33">
        <f t="shared" si="1"/>
        <v>0.32</v>
      </c>
      <c r="D9" s="33">
        <f t="shared" si="1"/>
        <v>0.32</v>
      </c>
      <c r="E9">
        <v>0.46052810451527254</v>
      </c>
      <c r="F9">
        <v>0.55367632058158844</v>
      </c>
      <c r="G9">
        <v>0.6468245366479044</v>
      </c>
    </row>
    <row r="10" spans="1:7" x14ac:dyDescent="0.2">
      <c r="A10">
        <v>40663.584024171148</v>
      </c>
      <c r="B10" s="33">
        <f t="shared" si="1"/>
        <v>0.32</v>
      </c>
      <c r="C10" s="33">
        <f t="shared" si="1"/>
        <v>0.32</v>
      </c>
      <c r="D10" s="33">
        <f t="shared" si="1"/>
        <v>0.32</v>
      </c>
      <c r="E10">
        <v>0.46052810451527254</v>
      </c>
      <c r="F10">
        <v>0.55367632058158844</v>
      </c>
      <c r="G10">
        <v>0.6468245366479044</v>
      </c>
    </row>
    <row r="11" spans="1:7" x14ac:dyDescent="0.2">
      <c r="A11">
        <v>40663.584024171148</v>
      </c>
      <c r="B11" s="33">
        <f t="shared" si="1"/>
        <v>0.32</v>
      </c>
      <c r="C11" s="33">
        <f t="shared" si="1"/>
        <v>0.32</v>
      </c>
      <c r="D11" s="33">
        <f t="shared" si="1"/>
        <v>0.32</v>
      </c>
      <c r="E11">
        <v>0.56052810451527257</v>
      </c>
      <c r="F11">
        <v>0.65367632058158853</v>
      </c>
      <c r="G11">
        <v>0.74682453664790449</v>
      </c>
    </row>
    <row r="12" spans="1:7" x14ac:dyDescent="0.2">
      <c r="A12">
        <v>48533.250610695417</v>
      </c>
      <c r="B12" s="33">
        <f t="shared" si="1"/>
        <v>0.32</v>
      </c>
      <c r="C12" s="33">
        <f t="shared" si="1"/>
        <v>0.32</v>
      </c>
      <c r="D12" s="33">
        <f t="shared" si="1"/>
        <v>0.32</v>
      </c>
      <c r="E12">
        <v>0.56052810451527257</v>
      </c>
      <c r="F12">
        <v>0.65367632058158853</v>
      </c>
      <c r="G12">
        <v>0.74682453664790449</v>
      </c>
    </row>
    <row r="13" spans="1:7" x14ac:dyDescent="0.2">
      <c r="A13">
        <v>48533.250610695417</v>
      </c>
      <c r="B13" s="33">
        <f t="shared" si="1"/>
        <v>0.32</v>
      </c>
      <c r="C13" s="33">
        <f t="shared" si="1"/>
        <v>0.32</v>
      </c>
      <c r="D13" s="33">
        <f t="shared" si="1"/>
        <v>0.32</v>
      </c>
      <c r="E13" s="33">
        <f t="shared" ref="E13:G20" si="2">0.4+0.02</f>
        <v>0.42000000000000004</v>
      </c>
      <c r="F13" s="33">
        <f t="shared" si="2"/>
        <v>0.42000000000000004</v>
      </c>
      <c r="G13" s="33">
        <f t="shared" si="2"/>
        <v>0.42000000000000004</v>
      </c>
    </row>
    <row r="14" spans="1:7" x14ac:dyDescent="0.2">
      <c r="A14">
        <v>50000</v>
      </c>
      <c r="B14" s="33">
        <f t="shared" si="1"/>
        <v>0.32</v>
      </c>
      <c r="C14" s="33">
        <f t="shared" si="1"/>
        <v>0.32</v>
      </c>
      <c r="D14" s="33">
        <f t="shared" si="1"/>
        <v>0.32</v>
      </c>
      <c r="E14" s="33">
        <f t="shared" si="2"/>
        <v>0.42000000000000004</v>
      </c>
      <c r="F14" s="33">
        <f t="shared" si="2"/>
        <v>0.42000000000000004</v>
      </c>
      <c r="G14" s="33">
        <f t="shared" si="2"/>
        <v>0.42000000000000004</v>
      </c>
    </row>
    <row r="15" spans="1:7" x14ac:dyDescent="0.2">
      <c r="A15">
        <v>50000</v>
      </c>
      <c r="B15">
        <v>0.4336714285714286</v>
      </c>
      <c r="C15">
        <v>0.50901785714285719</v>
      </c>
      <c r="D15">
        <v>0.58436428571428567</v>
      </c>
      <c r="E15" s="33">
        <f t="shared" si="2"/>
        <v>0.42000000000000004</v>
      </c>
      <c r="F15" s="33">
        <f t="shared" si="2"/>
        <v>0.42000000000000004</v>
      </c>
      <c r="G15" s="33">
        <f t="shared" si="2"/>
        <v>0.42000000000000004</v>
      </c>
    </row>
    <row r="16" spans="1:7" x14ac:dyDescent="0.2">
      <c r="A16">
        <v>50271</v>
      </c>
      <c r="B16">
        <v>0.4336714285714286</v>
      </c>
      <c r="C16">
        <v>0.50901785714285719</v>
      </c>
      <c r="D16">
        <v>0.58436428571428567</v>
      </c>
      <c r="E16" s="33">
        <f t="shared" si="2"/>
        <v>0.42000000000000004</v>
      </c>
      <c r="F16" s="33">
        <f t="shared" si="2"/>
        <v>0.42000000000000004</v>
      </c>
      <c r="G16" s="33">
        <f t="shared" si="2"/>
        <v>0.42000000000000004</v>
      </c>
    </row>
    <row r="17" spans="1:7" x14ac:dyDescent="0.2">
      <c r="A17">
        <v>50271</v>
      </c>
      <c r="B17">
        <v>0.53367142857142857</v>
      </c>
      <c r="C17">
        <v>0.60901785714285717</v>
      </c>
      <c r="D17">
        <v>0.68436428571428576</v>
      </c>
      <c r="E17" s="33">
        <f t="shared" si="2"/>
        <v>0.42000000000000004</v>
      </c>
      <c r="F17" s="33">
        <f t="shared" si="2"/>
        <v>0.42000000000000004</v>
      </c>
      <c r="G17" s="33">
        <f t="shared" si="2"/>
        <v>0.42000000000000004</v>
      </c>
    </row>
    <row r="18" spans="1:7" x14ac:dyDescent="0.2">
      <c r="A18">
        <v>60000</v>
      </c>
      <c r="B18">
        <v>0.53367142857142857</v>
      </c>
      <c r="C18">
        <v>0.60901785714285717</v>
      </c>
      <c r="D18">
        <v>0.68436428571428576</v>
      </c>
      <c r="E18" s="33">
        <f t="shared" si="2"/>
        <v>0.42000000000000004</v>
      </c>
      <c r="F18" s="33">
        <f t="shared" si="2"/>
        <v>0.42000000000000004</v>
      </c>
      <c r="G18" s="33">
        <f t="shared" si="2"/>
        <v>0.42000000000000004</v>
      </c>
    </row>
    <row r="19" spans="1:7" x14ac:dyDescent="0.2">
      <c r="A19">
        <v>60000</v>
      </c>
      <c r="B19">
        <v>0.42000000000000004</v>
      </c>
      <c r="C19">
        <v>0.42000000000000004</v>
      </c>
      <c r="D19">
        <v>0.42000000000000004</v>
      </c>
      <c r="E19" s="33">
        <f t="shared" si="2"/>
        <v>0.42000000000000004</v>
      </c>
      <c r="F19" s="33">
        <f t="shared" si="2"/>
        <v>0.42000000000000004</v>
      </c>
      <c r="G19" s="33">
        <f t="shared" si="2"/>
        <v>0.42000000000000004</v>
      </c>
    </row>
    <row r="20" spans="1:7" x14ac:dyDescent="0.2">
      <c r="A20">
        <v>80000</v>
      </c>
      <c r="B20">
        <v>0.42000000000000004</v>
      </c>
      <c r="C20">
        <v>0.42000000000000004</v>
      </c>
      <c r="D20">
        <v>0.42000000000000004</v>
      </c>
      <c r="E20" s="33">
        <f t="shared" si="2"/>
        <v>0.42000000000000004</v>
      </c>
      <c r="F20" s="33">
        <f t="shared" si="2"/>
        <v>0.42000000000000004</v>
      </c>
      <c r="G20" s="33">
        <f t="shared" si="2"/>
        <v>0.42000000000000004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6C6D-6A4A-470B-8A5C-67FADD64B2C2}">
  <dimension ref="A1:G14"/>
  <sheetViews>
    <sheetView workbookViewId="0"/>
  </sheetViews>
  <sheetFormatPr defaultRowHeight="14.25" x14ac:dyDescent="0.2"/>
  <sheetData>
    <row r="1" spans="1:7" x14ac:dyDescent="0.2">
      <c r="A1" t="s">
        <v>175</v>
      </c>
    </row>
    <row r="2" spans="1:7" x14ac:dyDescent="0.2">
      <c r="A2" t="s">
        <v>165</v>
      </c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">
      <c r="A3" t="s">
        <v>172</v>
      </c>
      <c r="B3">
        <v>-56.686523440000002</v>
      </c>
      <c r="C3">
        <v>-0.25</v>
      </c>
      <c r="D3">
        <v>-274.87304690000002</v>
      </c>
      <c r="E3">
        <v>51</v>
      </c>
      <c r="F3">
        <v>-63.377929690000002</v>
      </c>
      <c r="G3">
        <v>-2.8739626000000001E-2</v>
      </c>
    </row>
    <row r="4" spans="1:7" x14ac:dyDescent="0.2">
      <c r="A4">
        <v>2</v>
      </c>
      <c r="B4">
        <v>-296.00390629999998</v>
      </c>
      <c r="C4">
        <v>-1.39</v>
      </c>
      <c r="D4">
        <v>-288.08007809999998</v>
      </c>
      <c r="E4">
        <v>226</v>
      </c>
      <c r="F4">
        <v>-109.20507809999999</v>
      </c>
      <c r="G4">
        <v>-2.3358937999999999E-2</v>
      </c>
    </row>
    <row r="5" spans="1:7" x14ac:dyDescent="0.2">
      <c r="A5">
        <v>3</v>
      </c>
      <c r="B5">
        <v>-420.89648440000002</v>
      </c>
      <c r="C5">
        <v>-2.36</v>
      </c>
      <c r="D5">
        <v>-235.26757810000001</v>
      </c>
      <c r="E5">
        <v>109</v>
      </c>
      <c r="F5">
        <v>-82.16015625</v>
      </c>
      <c r="G5">
        <v>-2.6729987E-2</v>
      </c>
    </row>
    <row r="6" spans="1:7" x14ac:dyDescent="0.2">
      <c r="A6">
        <v>4</v>
      </c>
      <c r="B6">
        <v>-645.55859380000004</v>
      </c>
      <c r="C6">
        <v>-3.55</v>
      </c>
      <c r="D6">
        <v>-255.30078130000001</v>
      </c>
      <c r="E6">
        <v>95</v>
      </c>
      <c r="F6">
        <v>-52.26953125</v>
      </c>
      <c r="G6">
        <v>-3.0947531E-2</v>
      </c>
    </row>
    <row r="7" spans="1:7" x14ac:dyDescent="0.2">
      <c r="A7">
        <v>5</v>
      </c>
      <c r="B7">
        <v>-863.04101560000004</v>
      </c>
      <c r="C7">
        <v>-4.4800000000000004</v>
      </c>
      <c r="D7">
        <v>-252.3125</v>
      </c>
      <c r="E7">
        <v>7</v>
      </c>
      <c r="F7">
        <v>-21.765625</v>
      </c>
      <c r="G7">
        <v>-3.4104726000000002E-2</v>
      </c>
    </row>
    <row r="8" spans="1:7" x14ac:dyDescent="0.2">
      <c r="A8">
        <v>6</v>
      </c>
      <c r="B8">
        <v>-1067.390625</v>
      </c>
      <c r="C8">
        <v>-8.8699999999999992</v>
      </c>
      <c r="D8">
        <v>-214.234375</v>
      </c>
      <c r="E8">
        <v>-16</v>
      </c>
      <c r="F8">
        <v>-10.07421875</v>
      </c>
      <c r="G8">
        <v>-3.4392885999999998E-2</v>
      </c>
    </row>
    <row r="9" spans="1:7" x14ac:dyDescent="0.2">
      <c r="A9">
        <v>7</v>
      </c>
      <c r="B9">
        <v>-1374.1210940000001</v>
      </c>
      <c r="C9">
        <v>-22.4</v>
      </c>
      <c r="D9">
        <v>-191.09765630000001</v>
      </c>
      <c r="E9">
        <v>3</v>
      </c>
      <c r="F9">
        <v>-23.984375</v>
      </c>
      <c r="G9">
        <v>-3.5530159999999998E-2</v>
      </c>
    </row>
    <row r="10" spans="1:7" x14ac:dyDescent="0.2">
      <c r="A10">
        <v>8</v>
      </c>
      <c r="B10">
        <v>-1697.5078129999999</v>
      </c>
      <c r="C10">
        <v>-78.91</v>
      </c>
      <c r="D10">
        <v>-182.8203125</v>
      </c>
      <c r="E10">
        <v>0</v>
      </c>
      <c r="F10">
        <v>-6.23046875</v>
      </c>
      <c r="G10">
        <v>-3.5524220000000002E-2</v>
      </c>
    </row>
    <row r="11" spans="1:7" x14ac:dyDescent="0.2">
      <c r="A11">
        <v>9</v>
      </c>
      <c r="B11">
        <v>-2158.5</v>
      </c>
      <c r="C11">
        <v>-160.22</v>
      </c>
      <c r="D11">
        <v>-179.64453130000001</v>
      </c>
      <c r="E11">
        <v>-7</v>
      </c>
      <c r="F11">
        <v>0</v>
      </c>
      <c r="G11">
        <v>-3.8023981999999998E-2</v>
      </c>
    </row>
    <row r="12" spans="1:7" x14ac:dyDescent="0.2">
      <c r="A12" t="s">
        <v>173</v>
      </c>
      <c r="B12">
        <v>-2574.0859380000002</v>
      </c>
      <c r="C12">
        <v>-1037.1099999999999</v>
      </c>
      <c r="D12">
        <v>-41.484375</v>
      </c>
      <c r="E12">
        <v>-1</v>
      </c>
      <c r="F12">
        <v>0</v>
      </c>
      <c r="G12">
        <v>-3.0054153E-2</v>
      </c>
    </row>
    <row r="14" spans="1:7" x14ac:dyDescent="0.2">
      <c r="A14" t="s">
        <v>174</v>
      </c>
      <c r="B14">
        <v>-1115.3203129999999</v>
      </c>
      <c r="C14">
        <v>-131.91999999999999</v>
      </c>
      <c r="D14">
        <v>-211.515625</v>
      </c>
      <c r="E14">
        <v>47</v>
      </c>
      <c r="F14">
        <v>-36.91015625</v>
      </c>
      <c r="G14">
        <v>-3.2701000000000001E-2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F88-44C3-43C2-BCBD-46F3A4E17F66}">
  <dimension ref="A1:D14"/>
  <sheetViews>
    <sheetView workbookViewId="0"/>
  </sheetViews>
  <sheetFormatPr defaultRowHeight="14.25" x14ac:dyDescent="0.2"/>
  <sheetData>
    <row r="1" spans="1:4" x14ac:dyDescent="0.2">
      <c r="A1" t="s">
        <v>178</v>
      </c>
    </row>
    <row r="2" spans="1:4" x14ac:dyDescent="0.2">
      <c r="A2" t="s">
        <v>165</v>
      </c>
      <c r="B2" t="s">
        <v>176</v>
      </c>
      <c r="C2" t="s">
        <v>177</v>
      </c>
      <c r="D2" t="s">
        <v>171</v>
      </c>
    </row>
    <row r="3" spans="1:4" x14ac:dyDescent="0.2">
      <c r="A3" t="s">
        <v>172</v>
      </c>
      <c r="B3">
        <v>-344.326171875</v>
      </c>
      <c r="C3">
        <v>12.8740234375</v>
      </c>
      <c r="D3" s="34">
        <v>-2.7665078823878562E-2</v>
      </c>
    </row>
    <row r="4" spans="1:4" x14ac:dyDescent="0.2">
      <c r="A4">
        <v>2</v>
      </c>
      <c r="B4">
        <v>-468.4609375</v>
      </c>
      <c r="C4">
        <v>71.4921875</v>
      </c>
      <c r="D4" s="34">
        <v>-1.9794111941211348E-2</v>
      </c>
    </row>
    <row r="5" spans="1:4" x14ac:dyDescent="0.2">
      <c r="A5">
        <v>3</v>
      </c>
      <c r="B5">
        <v>-631.9765625</v>
      </c>
      <c r="C5">
        <v>133.81640625</v>
      </c>
      <c r="D5" s="34">
        <v>-2.1070108183206464E-2</v>
      </c>
    </row>
    <row r="6" spans="1:4" x14ac:dyDescent="0.2">
      <c r="A6">
        <v>4</v>
      </c>
      <c r="B6">
        <v>-861.77734375</v>
      </c>
      <c r="C6">
        <v>257.091796875</v>
      </c>
      <c r="D6" s="34">
        <v>-2.1715034560753441E-2</v>
      </c>
    </row>
    <row r="7" spans="1:4" x14ac:dyDescent="0.2">
      <c r="A7">
        <v>5</v>
      </c>
      <c r="B7">
        <v>-1134.49609375</v>
      </c>
      <c r="C7">
        <v>404.384765625</v>
      </c>
      <c r="D7" s="34">
        <v>-2.1948287536029839E-2</v>
      </c>
    </row>
    <row r="8" spans="1:4" x14ac:dyDescent="0.2">
      <c r="A8">
        <v>6</v>
      </c>
      <c r="B8">
        <v>-1316.45703125</v>
      </c>
      <c r="C8">
        <v>581.79296875</v>
      </c>
      <c r="D8" s="34">
        <v>-1.9193347509051002E-2</v>
      </c>
    </row>
    <row r="9" spans="1:4" x14ac:dyDescent="0.2">
      <c r="A9">
        <v>7</v>
      </c>
      <c r="B9">
        <v>-1608.2778594297245</v>
      </c>
      <c r="C9">
        <v>802.82421875</v>
      </c>
      <c r="D9" s="34">
        <v>-1.7794124594942506E-2</v>
      </c>
    </row>
    <row r="10" spans="1:4" x14ac:dyDescent="0.2">
      <c r="A10">
        <v>8</v>
      </c>
      <c r="B10">
        <v>-1965.28125</v>
      </c>
      <c r="C10">
        <v>1073.09375</v>
      </c>
      <c r="D10" s="34">
        <v>-1.6127088911875247E-2</v>
      </c>
    </row>
    <row r="11" spans="1:4" x14ac:dyDescent="0.2">
      <c r="A11">
        <v>9</v>
      </c>
      <c r="B11">
        <v>-2505.3138994988858</v>
      </c>
      <c r="C11">
        <v>1354.93359375</v>
      </c>
      <c r="D11" s="34">
        <v>-1.7459704459312029E-2</v>
      </c>
    </row>
    <row r="12" spans="1:4" x14ac:dyDescent="0.2">
      <c r="A12" t="s">
        <v>173</v>
      </c>
      <c r="B12">
        <v>-3653.6529136365098</v>
      </c>
      <c r="C12">
        <v>2293.34375</v>
      </c>
      <c r="D12" s="34">
        <v>-1.1189606699003036E-2</v>
      </c>
    </row>
    <row r="13" spans="1:4" x14ac:dyDescent="0.2">
      <c r="D13" s="34"/>
    </row>
    <row r="14" spans="1:4" x14ac:dyDescent="0.2">
      <c r="A14" t="s">
        <v>174</v>
      </c>
      <c r="B14">
        <v>-1448.9150184330078</v>
      </c>
      <c r="C14">
        <v>698.515625</v>
      </c>
      <c r="D14" s="34">
        <v>-1.6935824570814498E-2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7C8B-AE72-4A78-9A91-C36B7E29D40A}">
  <dimension ref="A1:D14"/>
  <sheetViews>
    <sheetView workbookViewId="0"/>
  </sheetViews>
  <sheetFormatPr defaultRowHeight="14.25" x14ac:dyDescent="0.2"/>
  <sheetData>
    <row r="1" spans="1:4" x14ac:dyDescent="0.2">
      <c r="A1" t="s">
        <v>198</v>
      </c>
    </row>
    <row r="2" spans="1:4" x14ac:dyDescent="0.2">
      <c r="A2" t="s">
        <v>165</v>
      </c>
      <c r="B2" t="s">
        <v>176</v>
      </c>
      <c r="C2" t="s">
        <v>177</v>
      </c>
      <c r="D2" t="s">
        <v>171</v>
      </c>
    </row>
    <row r="3" spans="1:4" x14ac:dyDescent="0.2">
      <c r="A3" t="s">
        <v>172</v>
      </c>
      <c r="B3">
        <v>-582.1064453125</v>
      </c>
      <c r="C3">
        <v>13.4326171875</v>
      </c>
      <c r="D3">
        <v>-4.7465090675438672E-2</v>
      </c>
    </row>
    <row r="4" spans="1:4" x14ac:dyDescent="0.2">
      <c r="A4">
        <v>2</v>
      </c>
      <c r="B4">
        <v>-742.076171875</v>
      </c>
      <c r="C4">
        <v>72.244140625</v>
      </c>
      <c r="D4">
        <v>-3.3399934398794559E-2</v>
      </c>
    </row>
    <row r="5" spans="1:4" x14ac:dyDescent="0.2">
      <c r="A5">
        <v>3</v>
      </c>
      <c r="B5">
        <v>-857.55078125</v>
      </c>
      <c r="C5">
        <v>134.580078125</v>
      </c>
      <c r="D5">
        <v>-3.057866177576821E-2</v>
      </c>
    </row>
    <row r="6" spans="1:4" x14ac:dyDescent="0.2">
      <c r="A6">
        <v>4</v>
      </c>
      <c r="B6">
        <v>-1135.0859375</v>
      </c>
      <c r="C6">
        <v>261.361328125</v>
      </c>
      <c r="D6">
        <v>-3.1376572810795159E-2</v>
      </c>
    </row>
    <row r="7" spans="1:4" x14ac:dyDescent="0.2">
      <c r="A7">
        <v>5</v>
      </c>
      <c r="B7">
        <v>-1374.259765625</v>
      </c>
      <c r="C7">
        <v>406.515625</v>
      </c>
      <c r="D7">
        <v>-2.9091901250584497E-2</v>
      </c>
    </row>
    <row r="8" spans="1:4" x14ac:dyDescent="0.2">
      <c r="A8">
        <v>6</v>
      </c>
      <c r="B8">
        <v>-1537.62890625</v>
      </c>
      <c r="C8">
        <v>581.15234375</v>
      </c>
      <c r="D8">
        <v>-2.4988274213188479E-2</v>
      </c>
    </row>
    <row r="9" spans="1:4" x14ac:dyDescent="0.2">
      <c r="A9">
        <v>7</v>
      </c>
      <c r="B9">
        <v>-1748.6999922695866</v>
      </c>
      <c r="C9">
        <v>803.72265625</v>
      </c>
      <c r="D9">
        <v>-2.0876489480312128E-2</v>
      </c>
    </row>
    <row r="10" spans="1:4" x14ac:dyDescent="0.2">
      <c r="A10">
        <v>8</v>
      </c>
      <c r="B10">
        <v>-2106.84765625</v>
      </c>
      <c r="C10">
        <v>1074.31640625</v>
      </c>
      <c r="D10">
        <v>-1.8663928011813311E-2</v>
      </c>
    </row>
    <row r="11" spans="1:4" x14ac:dyDescent="0.2">
      <c r="A11">
        <v>9</v>
      </c>
      <c r="B11">
        <v>-2668.1700679983255</v>
      </c>
      <c r="C11">
        <v>1352.21875</v>
      </c>
      <c r="D11">
        <v>-1.9972630772860534E-2</v>
      </c>
    </row>
    <row r="12" spans="1:4" x14ac:dyDescent="0.2">
      <c r="A12" t="s">
        <v>173</v>
      </c>
      <c r="B12">
        <v>-3933.2215579547637</v>
      </c>
      <c r="C12">
        <v>2298.3515625</v>
      </c>
      <c r="D12">
        <v>-1.3448084260665859E-2</v>
      </c>
    </row>
    <row r="14" spans="1:4" x14ac:dyDescent="0.2">
      <c r="A14" t="s">
        <v>174</v>
      </c>
      <c r="B14">
        <v>-1668.4721370245118</v>
      </c>
      <c r="C14">
        <v>699.73828125</v>
      </c>
      <c r="D14">
        <v>-2.1863432701016094E-2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2171-ECA5-4856-B5DD-B0C2707B8678}">
  <dimension ref="A1:G10"/>
  <sheetViews>
    <sheetView workbookViewId="0"/>
  </sheetViews>
  <sheetFormatPr defaultRowHeight="14.25" x14ac:dyDescent="0.2"/>
  <sheetData>
    <row r="1" spans="1:7" x14ac:dyDescent="0.2">
      <c r="A1" t="s">
        <v>185</v>
      </c>
    </row>
    <row r="2" spans="1:7" x14ac:dyDescent="0.2">
      <c r="A2" t="s">
        <v>165</v>
      </c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">
      <c r="A3" t="s">
        <v>179</v>
      </c>
      <c r="B3">
        <v>-644.359375</v>
      </c>
      <c r="C3">
        <v>-59.546573988409023</v>
      </c>
      <c r="D3">
        <v>-94.583984375</v>
      </c>
      <c r="E3">
        <v>-94.73828125</v>
      </c>
      <c r="F3">
        <v>-3.28515625</v>
      </c>
      <c r="G3">
        <v>-3.6774313437242599E-2</v>
      </c>
    </row>
    <row r="4" spans="1:7" x14ac:dyDescent="0.2">
      <c r="A4" t="s">
        <v>180</v>
      </c>
      <c r="B4">
        <v>-1598.1796875</v>
      </c>
      <c r="C4">
        <v>-185.35733858531123</v>
      </c>
      <c r="D4">
        <v>-40.1796875</v>
      </c>
      <c r="E4">
        <v>12.05859375</v>
      </c>
      <c r="F4">
        <v>-0.765625</v>
      </c>
      <c r="G4">
        <v>-3.3464248564433509E-2</v>
      </c>
    </row>
    <row r="5" spans="1:7" x14ac:dyDescent="0.2">
      <c r="A5" t="s">
        <v>181</v>
      </c>
      <c r="B5">
        <v>-258.388671875</v>
      </c>
      <c r="C5">
        <v>-23.92770422202333</v>
      </c>
      <c r="D5">
        <v>-757.63671875</v>
      </c>
      <c r="E5">
        <v>55.328125</v>
      </c>
      <c r="F5">
        <v>-136.74609375</v>
      </c>
      <c r="G5">
        <v>-4.1362508769829186E-2</v>
      </c>
    </row>
    <row r="6" spans="1:7" x14ac:dyDescent="0.2">
      <c r="A6" t="s">
        <v>182</v>
      </c>
      <c r="B6">
        <v>-1445.4453125</v>
      </c>
      <c r="C6">
        <v>-268.7479271643042</v>
      </c>
      <c r="D6">
        <v>-479.703125</v>
      </c>
      <c r="E6">
        <v>195.84375</v>
      </c>
      <c r="F6">
        <v>-92.05859375</v>
      </c>
      <c r="G6">
        <v>-3.4628601252088595E-2</v>
      </c>
    </row>
    <row r="7" spans="1:7" x14ac:dyDescent="0.2">
      <c r="A7" t="s">
        <v>183</v>
      </c>
      <c r="B7">
        <v>-683.134765625</v>
      </c>
      <c r="C7">
        <v>-59.108446474062909</v>
      </c>
      <c r="D7">
        <v>-84.435546875</v>
      </c>
      <c r="E7">
        <v>0</v>
      </c>
      <c r="F7">
        <v>-19.904296875</v>
      </c>
      <c r="G7">
        <v>-2.7962795707170154E-2</v>
      </c>
    </row>
    <row r="8" spans="1:7" x14ac:dyDescent="0.2">
      <c r="A8" t="s">
        <v>184</v>
      </c>
      <c r="B8">
        <v>-1619.48046875</v>
      </c>
      <c r="C8">
        <v>-144.19742713501608</v>
      </c>
      <c r="D8">
        <v>-230.53515625</v>
      </c>
      <c r="E8">
        <v>115.2890625</v>
      </c>
      <c r="F8">
        <v>-40.10546875</v>
      </c>
      <c r="G8">
        <v>-3.1171205534406114E-2</v>
      </c>
    </row>
    <row r="10" spans="1:7" x14ac:dyDescent="0.2">
      <c r="A10" t="s">
        <v>174</v>
      </c>
      <c r="B10">
        <v>-1115.3203125</v>
      </c>
      <c r="C10">
        <v>-131.91892468300782</v>
      </c>
      <c r="D10">
        <v>-211.515625</v>
      </c>
      <c r="E10">
        <v>46.75</v>
      </c>
      <c r="F10">
        <v>-36.91015625</v>
      </c>
      <c r="G10">
        <v>-3.2700680177709385E-2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Table 5.1</vt:lpstr>
      <vt:lpstr>Table 5.2</vt:lpstr>
      <vt:lpstr>Fig 5.1</vt:lpstr>
      <vt:lpstr>Fig 5.2</vt:lpstr>
      <vt:lpstr>Fig 5.3</vt:lpstr>
      <vt:lpstr>Fig 5.4</vt:lpstr>
      <vt:lpstr>Fig 5.5</vt:lpstr>
      <vt:lpstr>Fig 5.6</vt:lpstr>
      <vt:lpstr>Fig 5A.1</vt:lpstr>
      <vt:lpstr>Fig 5A.2</vt:lpstr>
      <vt:lpstr>Table 5A.1</vt:lpstr>
      <vt:lpstr>'Fig 5.1'!_Ref111625561</vt:lpstr>
      <vt:lpstr>'Fig 5.4'!_Ref111626339</vt:lpstr>
      <vt:lpstr>'Fig 5.5'!_Ref111628607</vt:lpstr>
      <vt:lpstr>'Fig 5.6'!_Ref111628607</vt:lpstr>
      <vt:lpstr>'Table 5A.1'!_Ref112850546</vt:lpstr>
      <vt:lpstr>'Table 5.1'!_Ref114654596</vt:lpstr>
      <vt:lpstr>'Table 5.2'!_Ref114654597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Thomas Wernham</cp:lastModifiedBy>
  <dcterms:created xsi:type="dcterms:W3CDTF">2022-10-05T09:37:48Z</dcterms:created>
  <dcterms:modified xsi:type="dcterms:W3CDTF">2022-10-12T09:34:19Z</dcterms:modified>
</cp:coreProperties>
</file>